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Sheet'!$A$1:$G$52</definedName>
    <definedName name="_xlnm.Print_Area" localSheetId="3">'Cash Flow'!$A$1:$I$45</definedName>
  </definedNames>
  <calcPr fullCalcOnLoad="1"/>
</workbook>
</file>

<file path=xl/sharedStrings.xml><?xml version="1.0" encoding="utf-8"?>
<sst xmlns="http://schemas.openxmlformats.org/spreadsheetml/2006/main" count="179" uniqueCount="139">
  <si>
    <t>(The Condensed Consolidated Cash Flow Statements should be read in conjunction with the</t>
  </si>
  <si>
    <t xml:space="preserve">    Net cash flow (used in) / from operating activities</t>
  </si>
  <si>
    <t xml:space="preserve">(The Condensed Consolidated Statements of changes in equity should be read in conjunction with the </t>
  </si>
  <si>
    <t xml:space="preserve">(The Condensed Consolidated Balance Sheet should be read in conjunction with the </t>
  </si>
  <si>
    <t>31 March 2004</t>
  </si>
  <si>
    <t xml:space="preserve">Capital </t>
  </si>
  <si>
    <t>Net loss for the period</t>
  </si>
  <si>
    <t>Cash &amp; Cash Equivalents as at 1 January</t>
  </si>
  <si>
    <t>Net cash flow used in investing activities</t>
  </si>
  <si>
    <t>Retirement benefits</t>
  </si>
  <si>
    <t>1.</t>
  </si>
  <si>
    <t>2.</t>
  </si>
  <si>
    <t>Total</t>
  </si>
  <si>
    <t>Revenue</t>
  </si>
  <si>
    <t>Cost of sales</t>
  </si>
  <si>
    <t>Other operating income</t>
  </si>
  <si>
    <t>Other operating expenses</t>
  </si>
  <si>
    <t>Property, plant and equipment</t>
  </si>
  <si>
    <t>Inventories</t>
  </si>
  <si>
    <t>Trade and other receivables</t>
  </si>
  <si>
    <t>for the year ended 31 December 2004)</t>
  </si>
  <si>
    <t>Revaluation and other reserves</t>
  </si>
  <si>
    <t>Currency translation differences</t>
  </si>
  <si>
    <t>For the financial period ended 31 March 2005</t>
  </si>
  <si>
    <t>31 March 2005</t>
  </si>
  <si>
    <t>As at 31 March 2005</t>
  </si>
  <si>
    <t>As at 1 January 2005</t>
  </si>
  <si>
    <t>Balance as at 31 March 2005</t>
  </si>
  <si>
    <t>For the financial  period ended 31 March 2005</t>
  </si>
  <si>
    <t>Depreciation</t>
  </si>
  <si>
    <t>Tax liabilities</t>
  </si>
  <si>
    <t>Repayment of hire purchase creditors</t>
  </si>
  <si>
    <t>Condensed Consolidated Statement Of Changes In Equity (unaudited)</t>
  </si>
  <si>
    <t>Cash flow from operations</t>
  </si>
  <si>
    <t>Tax paid</t>
  </si>
  <si>
    <t>Interest paid</t>
  </si>
  <si>
    <t>Share Capital</t>
  </si>
  <si>
    <t>Cash and bank balances</t>
  </si>
  <si>
    <t>Exchange</t>
  </si>
  <si>
    <t>Group</t>
  </si>
  <si>
    <t>RM'000</t>
  </si>
  <si>
    <t>Net profit for the year</t>
  </si>
  <si>
    <t>Interest expenses</t>
  </si>
  <si>
    <t>Changes in working capital</t>
  </si>
  <si>
    <t>Advance from substantial shareholders</t>
  </si>
  <si>
    <t>31 December 2004</t>
  </si>
  <si>
    <t>Less : Non current liabilities</t>
  </si>
  <si>
    <t>MENTIGA CORPORATION BERHAD</t>
  </si>
  <si>
    <t>-</t>
  </si>
  <si>
    <t>(Company no. 10289-K)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</si>
  <si>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</si>
  <si>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</si>
  <si>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</si>
  <si>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</si>
  <si>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</si>
  <si>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</si>
  <si>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</si>
  <si>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</si>
  <si>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</si>
  <si>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</si>
  <si>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</si>
  <si>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</si>
  <si>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</si>
  <si>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</si>
  <si>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</si>
  <si>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</si>
  <si>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</si>
  <si>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</si>
  <si>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</si>
  <si>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</si>
  <si>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Taxation</t>
  </si>
  <si>
    <t>(l)</t>
  </si>
  <si>
    <t>(m)</t>
  </si>
  <si>
    <t>Minority Interest</t>
  </si>
  <si>
    <t>(n)</t>
  </si>
  <si>
    <t>(o)</t>
  </si>
  <si>
    <t xml:space="preserve">Basic (based on 37,500,000 </t>
  </si>
  <si>
    <t>ordinary shares) (sen)</t>
  </si>
  <si>
    <t>(p)</t>
  </si>
  <si>
    <t xml:space="preserve">Fully diluted </t>
  </si>
  <si>
    <t>N/A</t>
  </si>
  <si>
    <t>Condensed Consolidated Balance Sheet (unaudited)</t>
  </si>
  <si>
    <t>UNAUDITED</t>
  </si>
  <si>
    <t>AUDITED</t>
  </si>
  <si>
    <t>AS AT END OF</t>
  </si>
  <si>
    <t>AS AT PRECEDING</t>
  </si>
  <si>
    <t>CURRENT QUARTER</t>
  </si>
  <si>
    <t>FINANCIAL YEAR END</t>
  </si>
  <si>
    <t>Investment property</t>
  </si>
  <si>
    <t>3</t>
  </si>
  <si>
    <t>Current Assets</t>
  </si>
  <si>
    <t>Current Liabilities</t>
  </si>
  <si>
    <t>Trade  and other payables</t>
  </si>
  <si>
    <t>Advance from a substantial shareholder</t>
  </si>
  <si>
    <t>Borrowings (interest bearing)</t>
  </si>
  <si>
    <t>Net current liabilities</t>
  </si>
  <si>
    <t>Deferred Tax Liabilities</t>
  </si>
  <si>
    <t>Shareholders' Funds</t>
  </si>
  <si>
    <t>Reserves</t>
  </si>
  <si>
    <t>Accumulated Losses</t>
  </si>
  <si>
    <t>Shareholders fund</t>
  </si>
  <si>
    <t>Net tangible assets per share (RM)</t>
  </si>
  <si>
    <t>CONDENSED CONSOLIDATED STATEMENT OF CHANGES IN EQUITY</t>
  </si>
  <si>
    <t>Share</t>
  </si>
  <si>
    <t>Accumulated</t>
  </si>
  <si>
    <t>Capital</t>
  </si>
  <si>
    <t xml:space="preserve">Fluctuation </t>
  </si>
  <si>
    <t>As at 1 January 2004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</si>
  <si>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</si>
  <si>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</si>
  <si>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</si>
  <si>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</si>
  <si>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</si>
  <si>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</si>
  <si>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</si>
  <si>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Acquisition of property, plant and equipment</t>
  </si>
  <si>
    <t>CASH FLOWS FROM FINANCING ACTIVITIES</t>
  </si>
  <si>
    <t>Cash &amp; Cash Equivalents at end of period</t>
  </si>
  <si>
    <t>Deferred Tax Assets</t>
  </si>
  <si>
    <t>Balance as at 31 December 2004</t>
  </si>
  <si>
    <t xml:space="preserve">Current year </t>
  </si>
  <si>
    <t xml:space="preserve">Comparative year </t>
  </si>
  <si>
    <t>to date</t>
  </si>
  <si>
    <t>Proceeds from disposal</t>
  </si>
  <si>
    <t>Net cash flow (used in) / from financing activities</t>
  </si>
  <si>
    <t>Currency translation diferrences</t>
  </si>
  <si>
    <t>Foreign exchange gain</t>
  </si>
  <si>
    <t>(j)</t>
  </si>
  <si>
    <t>Distribution cost</t>
  </si>
  <si>
    <t>Gross loss</t>
  </si>
  <si>
    <t>Loss from operations</t>
  </si>
  <si>
    <t>Loss before Taxation</t>
  </si>
  <si>
    <t>Loss after Tax</t>
  </si>
  <si>
    <t>(Losses)/profit</t>
  </si>
  <si>
    <t>Net loss before tax</t>
  </si>
  <si>
    <t>Net increase in Cash &amp; Cash Equivalents</t>
  </si>
  <si>
    <t>(The Condensed Consolidated Income Statement should be read in conjunction with the Audited Financial Statements</t>
  </si>
  <si>
    <t>Audited Financial Statements for the year ended 31 December 2004)</t>
  </si>
  <si>
    <t>Audited Financial Statement for the year ended 31 December 2004)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</si>
</sst>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€]* #,##0.00_ ;_ [$€]* \-#,##0.00_ ;_ [$€]* &quot;-&quot;??_ ;_ @_ "/>
    <numFmt numFmtId="165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7" fontId="4" fillId="0" borderId="0" xfId="24">
      <alignment/>
      <protection/>
    </xf>
    <xf numFmtId="37" fontId="5" fillId="0" borderId="0" xfId="24" applyFont="1" applyFill="1" applyAlignment="1">
      <alignment horizontal="left"/>
      <protection/>
    </xf>
    <xf numFmtId="37" fontId="4" fillId="0" borderId="0" xfId="24" applyFont="1" applyFill="1">
      <alignment/>
      <protection/>
    </xf>
    <xf numFmtId="165" fontId="4" fillId="0" borderId="0" xfId="15" applyNumberFormat="1" applyFont="1" applyFill="1" applyAlignment="1">
      <alignment/>
    </xf>
    <xf numFmtId="37" fontId="5" fillId="0" borderId="0" xfId="24" applyFont="1" applyFill="1">
      <alignment/>
      <protection/>
    </xf>
    <xf numFmtId="37" fontId="5" fillId="0" borderId="0" xfId="24" applyFont="1" applyFill="1" applyAlignment="1" quotePrefix="1">
      <alignment horizontal="left"/>
      <protection/>
    </xf>
    <xf numFmtId="37" fontId="6" fillId="0" borderId="0" xfId="24" applyFont="1" applyFill="1" applyAlignment="1" quotePrefix="1">
      <alignment horizontal="left"/>
      <protection/>
    </xf>
    <xf numFmtId="165" fontId="5" fillId="0" borderId="0" xfId="15" applyNumberFormat="1" applyFont="1" applyFill="1" applyAlignment="1">
      <alignment horizontal="centerContinuous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Alignment="1">
      <alignment/>
    </xf>
    <xf numFmtId="165" fontId="5" fillId="0" borderId="0" xfId="15" applyNumberFormat="1" applyFont="1" applyFill="1" applyAlignment="1" quotePrefix="1">
      <alignment horizontal="center"/>
    </xf>
    <xf numFmtId="37" fontId="4" fillId="0" borderId="0" xfId="24" applyFont="1" applyFill="1" applyAlignment="1">
      <alignment horizontal="center"/>
      <protection/>
    </xf>
    <xf numFmtId="37" fontId="5" fillId="0" borderId="0" xfId="24" applyFont="1" applyFill="1" applyAlignment="1">
      <alignment horizontal="center"/>
      <protection/>
    </xf>
    <xf numFmtId="37" fontId="4" fillId="0" borderId="0" xfId="24" applyFont="1" applyFill="1" applyAlignment="1" quotePrefix="1">
      <alignment horizontal="left"/>
      <protection/>
    </xf>
    <xf numFmtId="37" fontId="4" fillId="0" borderId="0" xfId="24" applyFont="1" applyFill="1" applyAlignment="1" quotePrefix="1">
      <alignment horizontal="center"/>
      <protection/>
    </xf>
    <xf numFmtId="165" fontId="4" fillId="0" borderId="0" xfId="24" applyNumberFormat="1" applyFont="1" applyFill="1">
      <alignment/>
      <protection/>
    </xf>
    <xf numFmtId="165" fontId="4" fillId="0" borderId="0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 horizontal="center"/>
    </xf>
    <xf numFmtId="165" fontId="5" fillId="0" borderId="0" xfId="24" applyNumberFormat="1" applyFont="1" applyFill="1">
      <alignment/>
      <protection/>
    </xf>
    <xf numFmtId="165" fontId="5" fillId="0" borderId="0" xfId="24" applyNumberFormat="1" applyFont="1" applyFill="1" applyBorder="1">
      <alignment/>
      <protection/>
    </xf>
    <xf numFmtId="37" fontId="4" fillId="0" borderId="0" xfId="24" applyFont="1" applyFill="1" applyBorder="1">
      <alignment/>
      <protection/>
    </xf>
    <xf numFmtId="165" fontId="4" fillId="0" borderId="0" xfId="24" applyNumberFormat="1" applyFont="1" applyFill="1" applyBorder="1">
      <alignment/>
      <protection/>
    </xf>
    <xf numFmtId="165" fontId="4" fillId="0" borderId="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4" fillId="0" borderId="0" xfId="15" applyNumberFormat="1" applyFont="1" applyFill="1" applyBorder="1" applyAlignment="1" quotePrefix="1">
      <alignment horizontal="center"/>
    </xf>
    <xf numFmtId="37" fontId="4" fillId="0" borderId="0" xfId="24" applyFont="1" applyFill="1" applyAlignment="1">
      <alignment horizontal="left"/>
      <protection/>
    </xf>
    <xf numFmtId="165" fontId="5" fillId="0" borderId="0" xfId="15" applyNumberFormat="1" applyFont="1" applyFill="1" applyBorder="1" applyAlignment="1">
      <alignment horizontal="center"/>
    </xf>
    <xf numFmtId="165" fontId="4" fillId="0" borderId="0" xfId="15" applyNumberFormat="1" applyFont="1" applyFill="1" applyAlignment="1">
      <alignment horizontal="center"/>
    </xf>
    <xf numFmtId="165" fontId="4" fillId="0" borderId="0" xfId="15" applyNumberFormat="1" applyFont="1" applyFill="1" applyAlignment="1" quotePrefix="1">
      <alignment horizontal="center"/>
    </xf>
    <xf numFmtId="165" fontId="4" fillId="0" borderId="2" xfId="15" applyNumberFormat="1" applyFont="1" applyFill="1" applyBorder="1" applyAlignment="1">
      <alignment/>
    </xf>
    <xf numFmtId="165" fontId="4" fillId="0" borderId="1" xfId="15" applyNumberFormat="1" applyFont="1" applyFill="1" applyBorder="1" applyAlignment="1" quotePrefix="1">
      <alignment horizontal="center"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39" fontId="4" fillId="0" borderId="0" xfId="15" applyNumberFormat="1" applyFont="1" applyFill="1" applyAlignment="1">
      <alignment/>
    </xf>
    <xf numFmtId="37" fontId="4" fillId="0" borderId="0" xfId="15" applyNumberFormat="1" applyFont="1" applyFill="1" applyAlignment="1">
      <alignment/>
    </xf>
    <xf numFmtId="165" fontId="4" fillId="0" borderId="0" xfId="15" applyNumberFormat="1" applyFont="1" applyFill="1" applyAlignment="1">
      <alignment horizontal="right"/>
    </xf>
    <xf numFmtId="37" fontId="4" fillId="0" borderId="0" xfId="25">
      <alignment/>
      <protection/>
    </xf>
    <xf numFmtId="37" fontId="5" fillId="0" borderId="0" xfId="25" applyFont="1" applyFill="1" applyAlignment="1">
      <alignment horizontal="left"/>
      <protection/>
    </xf>
    <xf numFmtId="37" fontId="4" fillId="0" borderId="0" xfId="25" applyFont="1" applyFill="1">
      <alignment/>
      <protection/>
    </xf>
    <xf numFmtId="37" fontId="5" fillId="0" borderId="0" xfId="25" applyFont="1" applyFill="1">
      <alignment/>
      <protection/>
    </xf>
    <xf numFmtId="37" fontId="5" fillId="0" borderId="0" xfId="25" applyFont="1" applyFill="1" applyAlignment="1" quotePrefix="1">
      <alignment horizontal="left"/>
      <protection/>
    </xf>
    <xf numFmtId="37" fontId="5" fillId="0" borderId="0" xfId="25" applyFont="1" applyFill="1" applyAlignment="1">
      <alignment horizontal="centerContinuous"/>
      <protection/>
    </xf>
    <xf numFmtId="165" fontId="5" fillId="0" borderId="0" xfId="15" applyNumberFormat="1" applyFont="1" applyFill="1" applyBorder="1" applyAlignment="1" quotePrefix="1">
      <alignment horizontal="center"/>
    </xf>
    <xf numFmtId="37" fontId="4" fillId="0" borderId="0" xfId="25" applyFont="1" applyFill="1" applyBorder="1">
      <alignment/>
      <protection/>
    </xf>
    <xf numFmtId="37" fontId="4" fillId="0" borderId="0" xfId="25" applyFont="1" applyFill="1" applyAlignment="1" quotePrefix="1">
      <alignment horizontal="left"/>
      <protection/>
    </xf>
    <xf numFmtId="165" fontId="4" fillId="0" borderId="5" xfId="15" applyNumberFormat="1" applyFont="1" applyFill="1" applyBorder="1" applyAlignment="1" quotePrefix="1">
      <alignment/>
    </xf>
    <xf numFmtId="165" fontId="4" fillId="0" borderId="0" xfId="15" applyNumberFormat="1" applyFont="1" applyFill="1" applyBorder="1" applyAlignment="1" quotePrefix="1">
      <alignment/>
    </xf>
    <xf numFmtId="165" fontId="4" fillId="0" borderId="5" xfId="15" applyNumberFormat="1" applyFont="1" applyFill="1" applyBorder="1" applyAlignment="1">
      <alignment/>
    </xf>
    <xf numFmtId="37" fontId="4" fillId="0" borderId="0" xfId="25" applyFont="1" applyFill="1" applyAlignment="1">
      <alignment horizontal="left"/>
      <protection/>
    </xf>
    <xf numFmtId="165" fontId="4" fillId="0" borderId="6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8" xfId="15" applyNumberFormat="1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65" fontId="4" fillId="0" borderId="7" xfId="15" applyNumberFormat="1" applyFont="1" applyFill="1" applyBorder="1" applyAlignment="1" quotePrefix="1">
      <alignment/>
    </xf>
    <xf numFmtId="165" fontId="4" fillId="0" borderId="0" xfId="15" applyNumberFormat="1" applyFont="1" applyFill="1" applyAlignment="1" quotePrefix="1">
      <alignment/>
    </xf>
    <xf numFmtId="165" fontId="4" fillId="0" borderId="10" xfId="15" applyNumberFormat="1" applyFont="1" applyFill="1" applyBorder="1" applyAlignment="1">
      <alignment/>
    </xf>
    <xf numFmtId="39" fontId="7" fillId="0" borderId="0" xfId="15" applyNumberFormat="1" applyFont="1" applyFill="1" applyBorder="1" applyAlignment="1">
      <alignment/>
    </xf>
    <xf numFmtId="37" fontId="4" fillId="0" borderId="0" xfId="26">
      <alignment/>
      <protection/>
    </xf>
    <xf numFmtId="37" fontId="5" fillId="0" borderId="0" xfId="26" applyFont="1" applyFill="1" applyAlignment="1">
      <alignment horizontal="left"/>
      <protection/>
    </xf>
    <xf numFmtId="37" fontId="4" fillId="0" borderId="0" xfId="26" applyFont="1" applyFill="1">
      <alignment/>
      <protection/>
    </xf>
    <xf numFmtId="0" fontId="4" fillId="0" borderId="0" xfId="23" applyFont="1">
      <alignment/>
      <protection/>
    </xf>
    <xf numFmtId="0" fontId="5" fillId="0" borderId="0" xfId="23" applyFont="1" applyAlignment="1" quotePrefix="1">
      <alignment horizontal="left"/>
      <protection/>
    </xf>
    <xf numFmtId="37" fontId="5" fillId="0" borderId="0" xfId="26" applyFont="1" applyFill="1" applyAlignment="1" quotePrefix="1">
      <alignment horizontal="left"/>
      <protection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left"/>
      <protection/>
    </xf>
    <xf numFmtId="0" fontId="5" fillId="0" borderId="0" xfId="23" applyFont="1">
      <alignment/>
      <protection/>
    </xf>
    <xf numFmtId="0" fontId="5" fillId="0" borderId="1" xfId="23" applyFont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5" fillId="0" borderId="0" xfId="23" applyFont="1" applyAlignment="1">
      <alignment horizontal="right"/>
      <protection/>
    </xf>
    <xf numFmtId="165" fontId="4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5" fillId="0" borderId="0" xfId="15" applyNumberFormat="1" applyFont="1" applyAlignment="1">
      <alignment horizontal="center"/>
    </xf>
    <xf numFmtId="165" fontId="4" fillId="0" borderId="0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0" xfId="15" applyNumberFormat="1" applyFont="1" applyBorder="1" applyAlignment="1">
      <alignment/>
    </xf>
    <xf numFmtId="165" fontId="4" fillId="0" borderId="0" xfId="23" applyNumberFormat="1" applyFont="1" applyBorder="1">
      <alignment/>
      <protection/>
    </xf>
    <xf numFmtId="0" fontId="4" fillId="0" borderId="0" xfId="23" applyFont="1" applyBorder="1">
      <alignment/>
      <protection/>
    </xf>
    <xf numFmtId="0" fontId="5" fillId="0" borderId="0" xfId="23" applyFont="1" applyBorder="1" applyAlignment="1">
      <alignment horizontal="right"/>
      <protection/>
    </xf>
    <xf numFmtId="43" fontId="4" fillId="0" borderId="0" xfId="15" applyFont="1" applyAlignment="1">
      <alignment horizontal="right"/>
    </xf>
    <xf numFmtId="0" fontId="4" fillId="0" borderId="0" xfId="23" applyFont="1" applyAlignment="1">
      <alignment horizontal="right"/>
      <protection/>
    </xf>
    <xf numFmtId="41" fontId="4" fillId="0" borderId="0" xfId="15" applyNumberFormat="1" applyFont="1" applyAlignment="1">
      <alignment horizontal="right"/>
    </xf>
    <xf numFmtId="165" fontId="4" fillId="0" borderId="10" xfId="23" applyNumberFormat="1" applyFont="1" applyBorder="1">
      <alignment/>
      <protection/>
    </xf>
    <xf numFmtId="37" fontId="5" fillId="0" borderId="0" xfId="26" applyFont="1" applyFill="1">
      <alignment/>
      <protection/>
    </xf>
    <xf numFmtId="37" fontId="4" fillId="0" borderId="0" xfId="22">
      <alignment/>
      <protection/>
    </xf>
    <xf numFmtId="37" fontId="5" fillId="0" borderId="0" xfId="22" applyFont="1" applyFill="1" applyAlignment="1">
      <alignment horizontal="left"/>
      <protection/>
    </xf>
    <xf numFmtId="37" fontId="4" fillId="0" borderId="0" xfId="22" applyFont="1" applyFill="1">
      <alignment/>
      <protection/>
    </xf>
    <xf numFmtId="37" fontId="4" fillId="0" borderId="0" xfId="22" applyFont="1" applyFill="1" applyBorder="1">
      <alignment/>
      <protection/>
    </xf>
    <xf numFmtId="37" fontId="5" fillId="0" borderId="0" xfId="22" applyFont="1" applyFill="1">
      <alignment/>
      <protection/>
    </xf>
    <xf numFmtId="165" fontId="5" fillId="0" borderId="0" xfId="15" applyNumberFormat="1" applyFont="1" applyFill="1" applyBorder="1" applyAlignment="1">
      <alignment horizontal="centerContinuous"/>
    </xf>
    <xf numFmtId="165" fontId="4" fillId="0" borderId="0" xfId="22" applyNumberFormat="1" applyFont="1" applyFill="1">
      <alignment/>
      <protection/>
    </xf>
    <xf numFmtId="37" fontId="4" fillId="0" borderId="0" xfId="22" applyFont="1" applyFill="1" quotePrefix="1">
      <alignment/>
      <protection/>
    </xf>
    <xf numFmtId="37" fontId="4" fillId="0" borderId="0" xfId="22" applyFont="1" applyFill="1" applyAlignment="1">
      <alignment horizontal="left"/>
      <protection/>
    </xf>
    <xf numFmtId="165" fontId="4" fillId="0" borderId="5" xfId="15" applyNumberFormat="1" applyFont="1" applyFill="1" applyBorder="1" applyAlignment="1">
      <alignment horizontal="right"/>
    </xf>
    <xf numFmtId="37" fontId="5" fillId="0" borderId="0" xfId="22" applyFont="1" applyFill="1" applyAlignment="1">
      <alignment horizontal="center"/>
      <protection/>
    </xf>
    <xf numFmtId="165" fontId="4" fillId="0" borderId="0" xfId="22" applyNumberFormat="1" applyFont="1" applyFill="1" applyBorder="1">
      <alignment/>
      <protection/>
    </xf>
    <xf numFmtId="0" fontId="4" fillId="0" borderId="0" xfId="22" applyNumberFormat="1" applyFont="1" applyFill="1" applyBorder="1" applyAlignment="1">
      <alignment horizontal="center"/>
      <protection/>
    </xf>
    <xf numFmtId="37" fontId="5" fillId="0" borderId="0" xfId="22" applyFont="1" applyFill="1" applyBorder="1" applyAlignment="1">
      <alignment horizontal="center"/>
      <protection/>
    </xf>
    <xf numFmtId="37" fontId="4" fillId="0" borderId="0" xfId="22" applyBorder="1">
      <alignment/>
      <protection/>
    </xf>
    <xf numFmtId="165" fontId="5" fillId="0" borderId="0" xfId="15" applyNumberFormat="1" applyFont="1" applyFill="1" applyAlignment="1">
      <alignment horizontal="center"/>
    </xf>
    <xf numFmtId="37" fontId="4" fillId="0" borderId="0" xfId="24" applyFont="1" applyAlignment="1">
      <alignment horizontal="center"/>
      <protection/>
    </xf>
    <xf numFmtId="0" fontId="5" fillId="0" borderId="0" xfId="23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sh Flow" xfId="22"/>
    <cellStyle name="Normal_OIB31Mar1" xfId="23"/>
    <cellStyle name="Normal_Sheet1" xfId="24"/>
    <cellStyle name="Normal_Sheet2" xfId="25"/>
    <cellStyle name="Normal_Sheet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60" zoomScaleNormal="75" workbookViewId="0" topLeftCell="A25">
      <selection activeCell="I39" sqref="I39"/>
    </sheetView>
  </sheetViews>
  <sheetFormatPr defaultColWidth="9.140625" defaultRowHeight="12.75"/>
  <cols>
    <col min="1" max="2" width="1.7109375" style="0" customWidth="1"/>
    <col min="3" max="3" width="3.57421875" style="0" customWidth="1"/>
    <col min="6" max="6" width="13.421875" style="0" customWidth="1"/>
    <col min="7" max="7" width="17.7109375" style="0" bestFit="1" customWidth="1"/>
    <col min="8" max="8" width="1.7109375" style="0" customWidth="1"/>
    <col min="9" max="9" width="17.7109375" style="0" bestFit="1" customWidth="1"/>
    <col min="10" max="10" width="1.7109375" style="0" customWidth="1"/>
    <col min="11" max="11" width="17.7109375" style="0" bestFit="1" customWidth="1"/>
    <col min="12" max="12" width="1.7109375" style="0" customWidth="1"/>
    <col min="13" max="13" width="17.7109375" style="0" bestFit="1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2" t="s">
        <v>47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5.75">
      <c r="A4" s="1"/>
      <c r="B4" s="2" t="s">
        <v>49</v>
      </c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</row>
    <row r="5" spans="1:18" ht="15.75">
      <c r="A5" s="1"/>
      <c r="B5" s="5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</row>
    <row r="6" spans="1:18" ht="15.75">
      <c r="A6" s="1"/>
      <c r="B6" s="6" t="s">
        <v>50</v>
      </c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</row>
    <row r="7" spans="1:18" ht="15.75">
      <c r="A7" s="1"/>
      <c r="B7" s="7" t="s">
        <v>23</v>
      </c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</row>
    <row r="8" spans="1:18" ht="15.75">
      <c r="A8" s="1"/>
      <c r="B8" s="3" t="s">
        <v>51</v>
      </c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"/>
      <c r="B10" s="3"/>
      <c r="C10" s="3"/>
      <c r="D10" s="3"/>
      <c r="E10" s="3"/>
      <c r="F10" s="3"/>
      <c r="G10" s="8" t="s">
        <v>52</v>
      </c>
      <c r="H10" s="8"/>
      <c r="I10" s="8"/>
      <c r="J10" s="4"/>
      <c r="K10" s="101" t="s">
        <v>53</v>
      </c>
      <c r="L10" s="102"/>
      <c r="M10" s="102"/>
      <c r="N10" s="3"/>
      <c r="O10" s="3"/>
      <c r="P10" s="3"/>
      <c r="Q10" s="3"/>
      <c r="R10" s="3"/>
    </row>
    <row r="11" spans="1:18" ht="15.75">
      <c r="A11" s="1"/>
      <c r="B11" s="3"/>
      <c r="C11" s="3"/>
      <c r="D11" s="3"/>
      <c r="E11" s="3"/>
      <c r="F11" s="3"/>
      <c r="G11" s="9" t="s">
        <v>54</v>
      </c>
      <c r="H11" s="9"/>
      <c r="I11" s="9" t="s">
        <v>55</v>
      </c>
      <c r="J11" s="10"/>
      <c r="K11" s="9" t="s">
        <v>54</v>
      </c>
      <c r="L11" s="9"/>
      <c r="M11" s="9" t="s">
        <v>55</v>
      </c>
      <c r="N11" s="3"/>
      <c r="O11" s="3"/>
      <c r="P11" s="3"/>
      <c r="Q11" s="3"/>
      <c r="R11" s="3"/>
    </row>
    <row r="12" spans="1:18" ht="15.75">
      <c r="A12" s="1"/>
      <c r="B12" s="3"/>
      <c r="C12" s="3"/>
      <c r="D12" s="3"/>
      <c r="E12" s="3"/>
      <c r="F12" s="3"/>
      <c r="G12" s="11" t="s">
        <v>56</v>
      </c>
      <c r="H12" s="11"/>
      <c r="I12" s="11" t="s">
        <v>56</v>
      </c>
      <c r="J12" s="10"/>
      <c r="K12" s="9" t="s">
        <v>57</v>
      </c>
      <c r="L12" s="11"/>
      <c r="M12" s="9" t="s">
        <v>57</v>
      </c>
      <c r="N12" s="3"/>
      <c r="O12" s="3"/>
      <c r="P12" s="5"/>
      <c r="Q12" s="5"/>
      <c r="R12" s="12"/>
    </row>
    <row r="13" spans="1:18" ht="15.75">
      <c r="A13" s="1"/>
      <c r="B13" s="3"/>
      <c r="C13" s="3"/>
      <c r="D13" s="3"/>
      <c r="E13" s="3"/>
      <c r="F13" s="3"/>
      <c r="G13" s="11" t="s">
        <v>24</v>
      </c>
      <c r="H13" s="11"/>
      <c r="I13" s="11" t="s">
        <v>4</v>
      </c>
      <c r="J13" s="10"/>
      <c r="K13" s="11" t="s">
        <v>24</v>
      </c>
      <c r="L13" s="11"/>
      <c r="M13" s="11" t="s">
        <v>4</v>
      </c>
      <c r="N13" s="5"/>
      <c r="O13" s="9"/>
      <c r="P13" s="9"/>
      <c r="Q13" s="13"/>
      <c r="R13" s="12"/>
    </row>
    <row r="14" spans="1:18" ht="15.75">
      <c r="A14" s="1"/>
      <c r="B14" s="3"/>
      <c r="C14" s="3"/>
      <c r="D14" s="3"/>
      <c r="E14" s="3"/>
      <c r="F14" s="3"/>
      <c r="G14" s="9" t="s">
        <v>40</v>
      </c>
      <c r="H14" s="9"/>
      <c r="I14" s="11" t="s">
        <v>40</v>
      </c>
      <c r="J14" s="9"/>
      <c r="K14" s="9" t="s">
        <v>40</v>
      </c>
      <c r="L14" s="9"/>
      <c r="M14" s="11" t="s">
        <v>40</v>
      </c>
      <c r="N14" s="5"/>
      <c r="O14" s="3"/>
      <c r="P14" s="3"/>
      <c r="Q14" s="3"/>
      <c r="R14" s="3"/>
    </row>
    <row r="15" spans="1:18" ht="15.75">
      <c r="A15" s="1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5"/>
      <c r="O15" s="3"/>
      <c r="P15" s="3"/>
      <c r="Q15" s="3"/>
      <c r="R15" s="3"/>
    </row>
    <row r="16" spans="1:18" ht="15.75">
      <c r="A16" s="1"/>
      <c r="B16" s="14"/>
      <c r="C16" s="15" t="s">
        <v>58</v>
      </c>
      <c r="D16" s="3" t="s">
        <v>13</v>
      </c>
      <c r="E16" s="3"/>
      <c r="F16" s="3"/>
      <c r="G16" s="16">
        <v>1590</v>
      </c>
      <c r="H16" s="17"/>
      <c r="I16" s="4">
        <v>866</v>
      </c>
      <c r="J16" s="4"/>
      <c r="K16" s="16">
        <v>1590</v>
      </c>
      <c r="L16" s="18"/>
      <c r="M16" s="4">
        <v>866</v>
      </c>
      <c r="N16" s="5"/>
      <c r="O16" s="19"/>
      <c r="P16" s="4"/>
      <c r="Q16" s="4"/>
      <c r="R16" s="16"/>
    </row>
    <row r="17" spans="1:18" ht="15.75">
      <c r="A17" s="1"/>
      <c r="B17" s="3"/>
      <c r="C17" s="12"/>
      <c r="D17" s="3"/>
      <c r="E17" s="3"/>
      <c r="F17" s="3"/>
      <c r="G17" s="4"/>
      <c r="H17" s="4"/>
      <c r="I17" s="4"/>
      <c r="J17" s="4"/>
      <c r="K17" s="4"/>
      <c r="L17" s="4"/>
      <c r="M17" s="4"/>
      <c r="N17" s="10"/>
      <c r="O17" s="20"/>
      <c r="P17" s="17"/>
      <c r="Q17" s="21"/>
      <c r="R17" s="21"/>
    </row>
    <row r="18" spans="1:18" ht="15.75">
      <c r="A18" s="1"/>
      <c r="B18" s="3"/>
      <c r="C18" s="12" t="s">
        <v>59</v>
      </c>
      <c r="D18" s="3" t="s">
        <v>14</v>
      </c>
      <c r="E18" s="3"/>
      <c r="F18" s="3"/>
      <c r="G18" s="4">
        <v>-2607</v>
      </c>
      <c r="H18" s="4"/>
      <c r="I18" s="4">
        <v>-955</v>
      </c>
      <c r="J18" s="4"/>
      <c r="K18" s="4">
        <v>-2607</v>
      </c>
      <c r="L18" s="4"/>
      <c r="M18" s="17">
        <v>-955</v>
      </c>
      <c r="N18" s="10"/>
      <c r="O18" s="20"/>
      <c r="P18" s="17"/>
      <c r="Q18" s="17"/>
      <c r="R18" s="22"/>
    </row>
    <row r="19" spans="1:18" ht="15.75">
      <c r="A19" s="1"/>
      <c r="B19" s="3"/>
      <c r="C19" s="12"/>
      <c r="D19" s="3"/>
      <c r="E19" s="3"/>
      <c r="F19" s="3"/>
      <c r="G19" s="23"/>
      <c r="H19" s="4"/>
      <c r="I19" s="23"/>
      <c r="J19" s="4"/>
      <c r="K19" s="23"/>
      <c r="L19" s="4"/>
      <c r="M19" s="23"/>
      <c r="N19" s="5"/>
      <c r="O19" s="20"/>
      <c r="P19" s="17"/>
      <c r="Q19" s="21"/>
      <c r="R19" s="21"/>
    </row>
    <row r="20" spans="1:18" ht="15.75">
      <c r="A20" s="1"/>
      <c r="B20" s="3"/>
      <c r="C20" s="15" t="s">
        <v>60</v>
      </c>
      <c r="D20" s="3" t="s">
        <v>129</v>
      </c>
      <c r="E20" s="3"/>
      <c r="F20" s="3"/>
      <c r="G20" s="17">
        <f>SUM(G16:G19)</f>
        <v>-1017</v>
      </c>
      <c r="H20" s="17">
        <v>0</v>
      </c>
      <c r="I20" s="17">
        <f>SUM(I16:I19)</f>
        <v>-89</v>
      </c>
      <c r="J20" s="17">
        <v>0</v>
      </c>
      <c r="K20" s="17">
        <f>SUM(K16:K19)</f>
        <v>-1017</v>
      </c>
      <c r="L20" s="17"/>
      <c r="M20" s="17">
        <f>SUM(M16:M19)</f>
        <v>-89</v>
      </c>
      <c r="N20" s="24"/>
      <c r="O20" s="20"/>
      <c r="P20" s="17"/>
      <c r="Q20" s="17"/>
      <c r="R20" s="22"/>
    </row>
    <row r="21" spans="1:18" ht="15.75">
      <c r="A21" s="1"/>
      <c r="B21" s="3"/>
      <c r="C21" s="15"/>
      <c r="D21" s="3"/>
      <c r="E21" s="3"/>
      <c r="F21" s="3"/>
      <c r="G21" s="4"/>
      <c r="H21" s="4"/>
      <c r="I21" s="4"/>
      <c r="J21" s="4"/>
      <c r="K21" s="4"/>
      <c r="L21" s="4"/>
      <c r="M21" s="4"/>
      <c r="N21" s="5"/>
      <c r="O21" s="20"/>
      <c r="P21" s="17"/>
      <c r="Q21" s="21"/>
      <c r="R21" s="21"/>
    </row>
    <row r="22" spans="1:18" ht="15.75">
      <c r="A22" s="1"/>
      <c r="B22" s="3"/>
      <c r="C22" s="15" t="s">
        <v>61</v>
      </c>
      <c r="D22" s="3" t="s">
        <v>15</v>
      </c>
      <c r="E22" s="3"/>
      <c r="F22" s="3"/>
      <c r="G22" s="16">
        <v>19</v>
      </c>
      <c r="H22" s="4"/>
      <c r="I22" s="17">
        <v>80</v>
      </c>
      <c r="J22" s="4"/>
      <c r="K22" s="4">
        <v>19</v>
      </c>
      <c r="L22" s="4"/>
      <c r="M22" s="4">
        <v>80</v>
      </c>
      <c r="N22" s="5"/>
      <c r="O22" s="20"/>
      <c r="P22" s="17"/>
      <c r="Q22" s="21"/>
      <c r="R22" s="22"/>
    </row>
    <row r="23" spans="1:18" ht="15.75">
      <c r="A23" s="1"/>
      <c r="B23" s="3"/>
      <c r="C23" s="15"/>
      <c r="D23" s="3"/>
      <c r="E23" s="3"/>
      <c r="F23" s="3"/>
      <c r="G23" s="4"/>
      <c r="H23" s="4"/>
      <c r="I23" s="4"/>
      <c r="J23" s="4"/>
      <c r="K23" s="4"/>
      <c r="L23" s="4"/>
      <c r="M23" s="4"/>
      <c r="N23" s="5"/>
      <c r="O23" s="20"/>
      <c r="P23" s="17"/>
      <c r="Q23" s="21"/>
      <c r="R23" s="21"/>
    </row>
    <row r="24" spans="1:18" ht="15.75">
      <c r="A24" s="1"/>
      <c r="B24" s="3"/>
      <c r="C24" s="12" t="s">
        <v>62</v>
      </c>
      <c r="D24" s="3" t="s">
        <v>63</v>
      </c>
      <c r="E24" s="3"/>
      <c r="F24" s="3"/>
      <c r="G24" s="25">
        <v>-1945</v>
      </c>
      <c r="H24" s="25"/>
      <c r="I24" s="4">
        <v>-2201</v>
      </c>
      <c r="J24" s="4"/>
      <c r="K24" s="25">
        <v>-1945</v>
      </c>
      <c r="L24" s="25"/>
      <c r="M24" s="4">
        <v>-2201</v>
      </c>
      <c r="N24" s="10"/>
      <c r="O24" s="20"/>
      <c r="P24" s="17"/>
      <c r="Q24" s="17"/>
      <c r="R24" s="22"/>
    </row>
    <row r="25" spans="1:18" ht="15.75">
      <c r="A25" s="1"/>
      <c r="B25" s="3"/>
      <c r="C25" s="15"/>
      <c r="D25" s="3"/>
      <c r="E25" s="3"/>
      <c r="F25" s="3"/>
      <c r="G25" s="25"/>
      <c r="H25" s="25"/>
      <c r="I25" s="4"/>
      <c r="J25" s="4"/>
      <c r="K25" s="25"/>
      <c r="L25" s="25"/>
      <c r="M25" s="4"/>
      <c r="N25" s="10"/>
      <c r="O25" s="20"/>
      <c r="P25" s="17"/>
      <c r="Q25" s="21"/>
      <c r="R25" s="21"/>
    </row>
    <row r="26" spans="1:18" ht="15.75">
      <c r="A26" s="1"/>
      <c r="B26" s="3"/>
      <c r="C26" s="12" t="s">
        <v>64</v>
      </c>
      <c r="D26" s="3" t="s">
        <v>16</v>
      </c>
      <c r="E26" s="3"/>
      <c r="F26" s="3"/>
      <c r="G26" s="25">
        <v>-441</v>
      </c>
      <c r="H26" s="25"/>
      <c r="I26" s="4">
        <v>-541</v>
      </c>
      <c r="J26" s="4"/>
      <c r="K26" s="25">
        <v>-441</v>
      </c>
      <c r="L26" s="25"/>
      <c r="M26" s="4">
        <v>-541</v>
      </c>
      <c r="N26" s="10"/>
      <c r="O26" s="20"/>
      <c r="P26" s="17"/>
      <c r="Q26" s="17"/>
      <c r="R26" s="22"/>
    </row>
    <row r="27" spans="1:18" ht="15.75">
      <c r="A27" s="1"/>
      <c r="B27" s="3"/>
      <c r="C27" s="12"/>
      <c r="D27" s="3"/>
      <c r="E27" s="3"/>
      <c r="F27" s="3"/>
      <c r="G27" s="25"/>
      <c r="H27" s="25"/>
      <c r="I27" s="4"/>
      <c r="J27" s="4"/>
      <c r="K27" s="25"/>
      <c r="L27" s="25"/>
      <c r="M27" s="4"/>
      <c r="N27" s="10"/>
      <c r="O27" s="20"/>
      <c r="P27" s="17"/>
      <c r="Q27" s="17"/>
      <c r="R27" s="22"/>
    </row>
    <row r="28" spans="1:18" ht="15.75">
      <c r="A28" s="1"/>
      <c r="B28" s="3"/>
      <c r="C28" s="12" t="s">
        <v>65</v>
      </c>
      <c r="D28" s="3" t="s">
        <v>128</v>
      </c>
      <c r="E28" s="3"/>
      <c r="F28" s="3"/>
      <c r="G28" s="18">
        <v>-81</v>
      </c>
      <c r="H28" s="25"/>
      <c r="I28" s="4">
        <v>0</v>
      </c>
      <c r="J28" s="4"/>
      <c r="K28" s="18">
        <v>-81</v>
      </c>
      <c r="L28" s="25"/>
      <c r="M28" s="4">
        <v>0</v>
      </c>
      <c r="N28" s="10"/>
      <c r="O28" s="20"/>
      <c r="P28" s="17"/>
      <c r="Q28" s="17"/>
      <c r="R28" s="22"/>
    </row>
    <row r="29" spans="1:18" ht="15.75">
      <c r="A29" s="1"/>
      <c r="B29" s="3"/>
      <c r="C29" s="12"/>
      <c r="D29" s="3"/>
      <c r="E29" s="3"/>
      <c r="F29" s="3"/>
      <c r="G29" s="23"/>
      <c r="H29" s="3"/>
      <c r="I29" s="23"/>
      <c r="J29" s="4"/>
      <c r="K29" s="23"/>
      <c r="L29" s="3"/>
      <c r="M29" s="23"/>
      <c r="N29" s="10"/>
      <c r="O29" s="20"/>
      <c r="P29" s="17"/>
      <c r="Q29" s="21"/>
      <c r="R29" s="21"/>
    </row>
    <row r="30" spans="1:18" ht="15.75">
      <c r="A30" s="1"/>
      <c r="B30" s="14"/>
      <c r="C30" s="15" t="s">
        <v>66</v>
      </c>
      <c r="D30" s="26" t="s">
        <v>130</v>
      </c>
      <c r="E30" s="3"/>
      <c r="F30" s="3"/>
      <c r="G30" s="18">
        <f>SUM(G20:G29)</f>
        <v>-3465</v>
      </c>
      <c r="H30" s="18">
        <v>0</v>
      </c>
      <c r="I30" s="18">
        <f>SUM(I20:I29)</f>
        <v>-2751</v>
      </c>
      <c r="J30" s="18">
        <v>0</v>
      </c>
      <c r="K30" s="18">
        <f>SUM(K20:K29)</f>
        <v>-3465</v>
      </c>
      <c r="L30" s="18"/>
      <c r="M30" s="18">
        <f>SUM(M20:M29)</f>
        <v>-2751</v>
      </c>
      <c r="N30" s="27"/>
      <c r="O30" s="20"/>
      <c r="P30" s="18"/>
      <c r="Q30" s="18"/>
      <c r="R30" s="22"/>
    </row>
    <row r="31" spans="1:18" ht="15.75">
      <c r="A31" s="1"/>
      <c r="B31" s="3"/>
      <c r="C31" s="12"/>
      <c r="D31" s="3"/>
      <c r="E31" s="3"/>
      <c r="F31" s="3"/>
      <c r="G31" s="4"/>
      <c r="H31" s="3"/>
      <c r="I31" s="4"/>
      <c r="J31" s="4"/>
      <c r="K31" s="28"/>
      <c r="L31" s="3"/>
      <c r="M31" s="4"/>
      <c r="N31" s="10"/>
      <c r="O31" s="20"/>
      <c r="P31" s="17"/>
      <c r="Q31" s="21"/>
      <c r="R31" s="21"/>
    </row>
    <row r="32" spans="1:18" ht="15.75">
      <c r="A32" s="1"/>
      <c r="B32" s="3"/>
      <c r="C32" s="15" t="s">
        <v>68</v>
      </c>
      <c r="D32" s="3" t="s">
        <v>67</v>
      </c>
      <c r="E32" s="3"/>
      <c r="F32" s="3"/>
      <c r="G32" s="4">
        <v>-728</v>
      </c>
      <c r="H32" s="3"/>
      <c r="I32" s="4">
        <v>-568</v>
      </c>
      <c r="J32" s="4"/>
      <c r="K32" s="4">
        <v>-728</v>
      </c>
      <c r="L32" s="3"/>
      <c r="M32" s="4">
        <v>-568</v>
      </c>
      <c r="N32" s="10"/>
      <c r="O32" s="20"/>
      <c r="P32" s="17"/>
      <c r="Q32" s="17"/>
      <c r="R32" s="22"/>
    </row>
    <row r="33" spans="1:18" ht="15.75">
      <c r="A33" s="1"/>
      <c r="B33" s="3"/>
      <c r="C33" s="12"/>
      <c r="D33" s="3"/>
      <c r="E33" s="3"/>
      <c r="F33" s="3"/>
      <c r="G33" s="23"/>
      <c r="H33" s="3"/>
      <c r="I33" s="23"/>
      <c r="J33" s="4"/>
      <c r="K33" s="23"/>
      <c r="L33" s="3"/>
      <c r="M33" s="23"/>
      <c r="N33" s="10"/>
      <c r="O33" s="20"/>
      <c r="P33" s="17"/>
      <c r="Q33" s="21"/>
      <c r="R33" s="21"/>
    </row>
    <row r="34" spans="1:18" ht="15.75">
      <c r="A34" s="1"/>
      <c r="B34" s="3"/>
      <c r="C34" s="12"/>
      <c r="D34" s="3"/>
      <c r="E34" s="3"/>
      <c r="F34" s="3"/>
      <c r="G34" s="4"/>
      <c r="H34" s="3"/>
      <c r="I34" s="4"/>
      <c r="J34" s="4"/>
      <c r="K34" s="4"/>
      <c r="L34" s="3"/>
      <c r="M34" s="4"/>
      <c r="N34" s="10"/>
      <c r="O34" s="20"/>
      <c r="P34" s="17"/>
      <c r="Q34" s="21"/>
      <c r="R34" s="21"/>
    </row>
    <row r="35" spans="1:18" ht="15.75">
      <c r="A35" s="1"/>
      <c r="B35" s="3"/>
      <c r="C35" s="15" t="s">
        <v>127</v>
      </c>
      <c r="D35" s="26" t="s">
        <v>131</v>
      </c>
      <c r="E35" s="3"/>
      <c r="F35" s="3"/>
      <c r="G35" s="4">
        <f>SUM(G30:G33)</f>
        <v>-4193</v>
      </c>
      <c r="H35" s="4">
        <v>0</v>
      </c>
      <c r="I35" s="4">
        <f>SUM(I30:I33)</f>
        <v>-3319</v>
      </c>
      <c r="J35" s="4"/>
      <c r="K35" s="4">
        <f>SUM(K30:K33)</f>
        <v>-4193</v>
      </c>
      <c r="L35" s="4"/>
      <c r="M35" s="4">
        <f>SUM(M30:M33)</f>
        <v>-3319</v>
      </c>
      <c r="N35" s="10"/>
      <c r="O35" s="20"/>
      <c r="P35" s="17"/>
      <c r="Q35" s="17"/>
      <c r="R35" s="22"/>
    </row>
    <row r="36" spans="1:18" ht="15.75">
      <c r="A36" s="1"/>
      <c r="B36" s="3"/>
      <c r="C36" s="12"/>
      <c r="D36" s="3"/>
      <c r="E36" s="3"/>
      <c r="F36" s="3"/>
      <c r="G36" s="4"/>
      <c r="H36" s="3"/>
      <c r="I36" s="4"/>
      <c r="J36" s="4"/>
      <c r="K36" s="28"/>
      <c r="L36" s="3"/>
      <c r="M36" s="4"/>
      <c r="N36" s="10"/>
      <c r="O36" s="19"/>
      <c r="P36" s="4"/>
      <c r="Q36" s="3"/>
      <c r="R36" s="3"/>
    </row>
    <row r="37" spans="1:18" ht="15.75">
      <c r="A37" s="1"/>
      <c r="B37" s="3"/>
      <c r="C37" s="12" t="s">
        <v>69</v>
      </c>
      <c r="D37" s="26" t="s">
        <v>70</v>
      </c>
      <c r="E37" s="3"/>
      <c r="F37" s="3"/>
      <c r="G37" s="4">
        <v>0</v>
      </c>
      <c r="H37" s="3"/>
      <c r="I37" s="23">
        <v>0</v>
      </c>
      <c r="J37" s="4"/>
      <c r="K37" s="29">
        <v>0</v>
      </c>
      <c r="L37" s="3"/>
      <c r="M37" s="23">
        <v>0</v>
      </c>
      <c r="N37" s="5"/>
      <c r="O37" s="3"/>
      <c r="P37" s="4"/>
      <c r="Q37" s="3"/>
      <c r="R37" s="3"/>
    </row>
    <row r="38" spans="1:18" ht="15.75">
      <c r="A38" s="1"/>
      <c r="B38" s="3"/>
      <c r="C38" s="12"/>
      <c r="D38" s="3"/>
      <c r="E38" s="3"/>
      <c r="F38" s="3"/>
      <c r="G38" s="30"/>
      <c r="H38" s="3"/>
      <c r="I38" s="4"/>
      <c r="J38" s="4"/>
      <c r="K38" s="30"/>
      <c r="L38" s="3"/>
      <c r="M38" s="4"/>
      <c r="N38" s="5"/>
      <c r="O38" s="3"/>
      <c r="P38" s="4"/>
      <c r="Q38" s="3"/>
      <c r="R38" s="3"/>
    </row>
    <row r="39" spans="1:18" ht="15.75">
      <c r="A39" s="1"/>
      <c r="B39" s="3"/>
      <c r="C39" s="12" t="s">
        <v>71</v>
      </c>
      <c r="D39" s="26" t="s">
        <v>132</v>
      </c>
      <c r="E39" s="3"/>
      <c r="F39" s="3"/>
      <c r="G39" s="4">
        <f>SUM(G35:G37)</f>
        <v>-4193</v>
      </c>
      <c r="H39" s="3"/>
      <c r="I39" s="4">
        <f>SUM(I35:I37)</f>
        <v>-3319</v>
      </c>
      <c r="J39" s="4">
        <v>0</v>
      </c>
      <c r="K39" s="4">
        <f>SUM(K35:K37)</f>
        <v>-4193</v>
      </c>
      <c r="L39" s="4"/>
      <c r="M39" s="4">
        <f>SUM(M35:M37)</f>
        <v>-3319</v>
      </c>
      <c r="N39" s="10"/>
      <c r="O39" s="4"/>
      <c r="P39" s="4"/>
      <c r="Q39" s="4"/>
      <c r="R39" s="3"/>
    </row>
    <row r="40" spans="1:18" ht="15.75">
      <c r="A40" s="1"/>
      <c r="B40" s="3"/>
      <c r="C40" s="12"/>
      <c r="D40" s="14"/>
      <c r="E40" s="3"/>
      <c r="F40" s="3"/>
      <c r="G40" s="4"/>
      <c r="H40" s="3"/>
      <c r="I40" s="4"/>
      <c r="J40" s="4"/>
      <c r="K40" s="28"/>
      <c r="L40" s="3"/>
      <c r="M40" s="4"/>
      <c r="N40" s="5"/>
      <c r="O40" s="3"/>
      <c r="P40" s="3"/>
      <c r="Q40" s="3"/>
      <c r="R40" s="3"/>
    </row>
    <row r="41" spans="1:18" ht="15.75">
      <c r="A41" s="1"/>
      <c r="B41" s="3"/>
      <c r="C41" s="12" t="s">
        <v>72</v>
      </c>
      <c r="D41" s="3" t="s">
        <v>73</v>
      </c>
      <c r="E41" s="3"/>
      <c r="F41" s="3"/>
      <c r="G41" s="23">
        <v>0</v>
      </c>
      <c r="H41" s="3"/>
      <c r="I41" s="23">
        <v>0</v>
      </c>
      <c r="J41" s="4"/>
      <c r="K41" s="31">
        <v>0</v>
      </c>
      <c r="L41" s="3"/>
      <c r="M41" s="23">
        <v>0</v>
      </c>
      <c r="N41" s="5"/>
      <c r="O41" s="3"/>
      <c r="P41" s="3"/>
      <c r="Q41" s="3"/>
      <c r="R41" s="3"/>
    </row>
    <row r="42" spans="1:18" ht="16.5" thickBot="1">
      <c r="A42" s="1"/>
      <c r="B42" s="3"/>
      <c r="C42" s="12" t="s">
        <v>74</v>
      </c>
      <c r="D42" s="26" t="s">
        <v>6</v>
      </c>
      <c r="E42" s="3"/>
      <c r="F42" s="3"/>
      <c r="G42" s="32">
        <f>SUM(G39:G41)</f>
        <v>-4193</v>
      </c>
      <c r="H42" s="4"/>
      <c r="I42" s="33">
        <f>SUM(I39:I41)</f>
        <v>-3319</v>
      </c>
      <c r="J42" s="4">
        <v>0</v>
      </c>
      <c r="K42" s="32">
        <f>SUM(K39:K41)</f>
        <v>-4193</v>
      </c>
      <c r="L42" s="4"/>
      <c r="M42" s="33">
        <f>SUM(M39:M41)</f>
        <v>-3319</v>
      </c>
      <c r="N42" s="3"/>
      <c r="O42" s="3"/>
      <c r="P42" s="3"/>
      <c r="Q42" s="3"/>
      <c r="R42" s="3"/>
    </row>
    <row r="43" spans="1:18" ht="15.75">
      <c r="A43" s="1"/>
      <c r="B43" s="3"/>
      <c r="C43" s="12"/>
      <c r="D43" s="3"/>
      <c r="E43" s="3"/>
      <c r="F43" s="3"/>
      <c r="G43" s="4"/>
      <c r="H43" s="3"/>
      <c r="I43" s="4"/>
      <c r="J43" s="4"/>
      <c r="K43" s="28"/>
      <c r="L43" s="3"/>
      <c r="M43" s="4"/>
      <c r="N43" s="3"/>
      <c r="O43" s="3"/>
      <c r="P43" s="3"/>
      <c r="Q43" s="3"/>
      <c r="R43" s="3"/>
    </row>
    <row r="44" spans="1:18" ht="15.75">
      <c r="A44" s="1"/>
      <c r="B44" s="14"/>
      <c r="C44" s="15"/>
      <c r="D44" s="14"/>
      <c r="E44" s="3"/>
      <c r="F44" s="3"/>
      <c r="G44" s="4"/>
      <c r="H44" s="3"/>
      <c r="I44" s="4"/>
      <c r="J44" s="4"/>
      <c r="K44" s="4"/>
      <c r="L44" s="4"/>
      <c r="M44" s="4"/>
      <c r="N44" s="3"/>
      <c r="O44" s="3"/>
      <c r="P44" s="3"/>
      <c r="Q44" s="3"/>
      <c r="R44" s="3"/>
    </row>
    <row r="45" spans="1:18" ht="15.75">
      <c r="A45" s="1"/>
      <c r="B45" s="3"/>
      <c r="C45" s="12"/>
      <c r="D45" s="3"/>
      <c r="E45" s="3"/>
      <c r="F45" s="3"/>
      <c r="G45" s="4"/>
      <c r="H45" s="4"/>
      <c r="I45" s="4"/>
      <c r="J45" s="4"/>
      <c r="K45" s="4"/>
      <c r="L45" s="4"/>
      <c r="M45" s="4"/>
      <c r="N45" s="3"/>
      <c r="O45" s="3"/>
      <c r="P45" s="3"/>
      <c r="Q45" s="3"/>
      <c r="R45" s="3"/>
    </row>
    <row r="46" spans="1:18" ht="15.75">
      <c r="A46" s="1"/>
      <c r="B46" s="3"/>
      <c r="C46" s="15" t="s">
        <v>75</v>
      </c>
      <c r="D46" s="14" t="s">
        <v>76</v>
      </c>
      <c r="E46" s="3"/>
      <c r="F46" s="3"/>
      <c r="G46" s="34">
        <f>+G42/37500*100</f>
        <v>-11.181333333333333</v>
      </c>
      <c r="H46" s="35"/>
      <c r="I46" s="34">
        <f>+I42/37500*100</f>
        <v>-8.850666666666667</v>
      </c>
      <c r="J46" s="34"/>
      <c r="K46" s="34">
        <f>+K42/37500*100</f>
        <v>-11.181333333333333</v>
      </c>
      <c r="L46" s="34"/>
      <c r="M46" s="34">
        <f>+M42/37500*100</f>
        <v>-8.850666666666667</v>
      </c>
      <c r="N46" s="3"/>
      <c r="O46" s="3"/>
      <c r="P46" s="3"/>
      <c r="Q46" s="3"/>
      <c r="R46" s="3"/>
    </row>
    <row r="47" spans="1:18" ht="15.75">
      <c r="A47" s="1"/>
      <c r="B47" s="1"/>
      <c r="C47" s="12"/>
      <c r="D47" s="3" t="s">
        <v>77</v>
      </c>
      <c r="E47" s="3"/>
      <c r="F47" s="3"/>
      <c r="G47" s="4"/>
      <c r="H47" s="4"/>
      <c r="I47" s="4"/>
      <c r="J47" s="4"/>
      <c r="K47" s="4"/>
      <c r="L47" s="4"/>
      <c r="M47" s="4"/>
      <c r="N47" s="1"/>
      <c r="O47" s="1"/>
      <c r="P47" s="1"/>
      <c r="Q47" s="1"/>
      <c r="R47" s="1"/>
    </row>
    <row r="48" spans="1:18" ht="15.75">
      <c r="A48" s="1"/>
      <c r="B48" s="1"/>
      <c r="C48" s="12"/>
      <c r="D48" s="3"/>
      <c r="E48" s="3"/>
      <c r="F48" s="3"/>
      <c r="G48" s="4"/>
      <c r="H48" s="4"/>
      <c r="I48" s="4"/>
      <c r="J48" s="4"/>
      <c r="K48" s="4"/>
      <c r="L48" s="4"/>
      <c r="M48" s="4"/>
      <c r="N48" s="1"/>
      <c r="O48" s="1"/>
      <c r="P48" s="1"/>
      <c r="Q48" s="1"/>
      <c r="R48" s="1"/>
    </row>
    <row r="49" spans="1:18" ht="15.75">
      <c r="A49" s="1"/>
      <c r="B49" s="1"/>
      <c r="C49" s="12" t="s">
        <v>78</v>
      </c>
      <c r="D49" s="14" t="s">
        <v>79</v>
      </c>
      <c r="E49" s="3"/>
      <c r="F49" s="3"/>
      <c r="G49" s="36" t="s">
        <v>80</v>
      </c>
      <c r="H49" s="36"/>
      <c r="I49" s="36" t="s">
        <v>80</v>
      </c>
      <c r="J49" s="36"/>
      <c r="K49" s="36" t="s">
        <v>80</v>
      </c>
      <c r="L49" s="36"/>
      <c r="M49" s="36" t="s">
        <v>80</v>
      </c>
      <c r="N49" s="1"/>
      <c r="O49" s="1"/>
      <c r="P49" s="1"/>
      <c r="Q49" s="1"/>
      <c r="R49" s="1"/>
    </row>
    <row r="50" spans="1:18" ht="15.75">
      <c r="A50" s="1"/>
      <c r="B50" s="1"/>
      <c r="C50" s="12"/>
      <c r="D50" s="3"/>
      <c r="E50" s="3"/>
      <c r="F50" s="3"/>
      <c r="G50" s="4"/>
      <c r="H50" s="4"/>
      <c r="I50" s="28"/>
      <c r="J50" s="4"/>
      <c r="K50" s="4"/>
      <c r="L50" s="4"/>
      <c r="M50" s="4"/>
      <c r="N50" s="1"/>
      <c r="O50" s="1"/>
      <c r="P50" s="1"/>
      <c r="Q50" s="1"/>
      <c r="R50" s="1"/>
    </row>
    <row r="51" spans="1:18" ht="15.75">
      <c r="A51" s="1"/>
      <c r="B51" s="1"/>
      <c r="C51" s="5" t="s">
        <v>136</v>
      </c>
      <c r="D51" s="3"/>
      <c r="E51" s="3"/>
      <c r="F51" s="3"/>
      <c r="G51" s="4"/>
      <c r="H51" s="4"/>
      <c r="I51" s="4"/>
      <c r="J51" s="4"/>
      <c r="K51" s="4"/>
      <c r="L51" s="4"/>
      <c r="M51" s="4"/>
      <c r="N51" s="1"/>
      <c r="O51" s="1"/>
      <c r="P51" s="1"/>
      <c r="Q51" s="1"/>
      <c r="R51" s="1"/>
    </row>
    <row r="52" spans="1:18" ht="15.75">
      <c r="A52" s="1"/>
      <c r="B52" s="1"/>
      <c r="C52" s="5" t="s">
        <v>20</v>
      </c>
      <c r="D52" s="3"/>
      <c r="E52" s="3"/>
      <c r="F52" s="3"/>
      <c r="G52" s="4"/>
      <c r="H52" s="4"/>
      <c r="I52" s="4"/>
      <c r="J52" s="4"/>
      <c r="K52" s="4"/>
      <c r="L52" s="4"/>
      <c r="M52" s="4"/>
      <c r="N52" s="1"/>
      <c r="O52" s="1"/>
      <c r="P52" s="1"/>
      <c r="Q52" s="1"/>
      <c r="R52" s="1"/>
    </row>
  </sheetData>
  <mergeCells count="1">
    <mergeCell ref="K10:M10"/>
  </mergeCells>
  <printOptions/>
  <pageMargins left="0.75" right="0.75" top="1" bottom="1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workbookViewId="0" topLeftCell="A48">
      <selection activeCell="D65" sqref="D65"/>
    </sheetView>
  </sheetViews>
  <sheetFormatPr defaultColWidth="9.140625" defaultRowHeight="12.75"/>
  <cols>
    <col min="1" max="1" width="1.7109375" style="0" customWidth="1"/>
    <col min="2" max="2" width="4.140625" style="0" customWidth="1"/>
    <col min="3" max="3" width="1.7109375" style="0" customWidth="1"/>
    <col min="4" max="4" width="41.57421875" style="0" customWidth="1"/>
    <col min="5" max="5" width="22.8515625" style="0" customWidth="1"/>
    <col min="6" max="6" width="4.7109375" style="0" customWidth="1"/>
    <col min="7" max="7" width="24.00390625" style="0" customWidth="1"/>
  </cols>
  <sheetData>
    <row r="1" spans="1:9" ht="15.75">
      <c r="A1" s="37"/>
      <c r="B1" s="37"/>
      <c r="C1" s="37"/>
      <c r="D1" s="37"/>
      <c r="E1" s="37"/>
      <c r="F1" s="37"/>
      <c r="G1" s="37"/>
      <c r="H1" s="37"/>
      <c r="I1" s="37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9" ht="15.75">
      <c r="A3" s="37"/>
      <c r="B3" s="38" t="s">
        <v>47</v>
      </c>
      <c r="C3" s="39"/>
      <c r="D3" s="39"/>
      <c r="E3" s="4"/>
      <c r="F3" s="17"/>
      <c r="G3" s="4"/>
      <c r="H3" s="37"/>
      <c r="I3" s="37"/>
    </row>
    <row r="4" spans="1:9" ht="15.75">
      <c r="A4" s="37"/>
      <c r="B4" s="38" t="s">
        <v>49</v>
      </c>
      <c r="C4" s="39"/>
      <c r="D4" s="39"/>
      <c r="E4" s="4"/>
      <c r="F4" s="17"/>
      <c r="G4" s="4"/>
      <c r="H4" s="37"/>
      <c r="I4" s="37"/>
    </row>
    <row r="5" spans="1:9" ht="15.75">
      <c r="A5" s="37"/>
      <c r="B5" s="40"/>
      <c r="C5" s="39"/>
      <c r="D5" s="39"/>
      <c r="E5" s="4"/>
      <c r="F5" s="17"/>
      <c r="G5" s="4"/>
      <c r="H5" s="37"/>
      <c r="I5" s="37"/>
    </row>
    <row r="6" spans="1:9" ht="15.75">
      <c r="A6" s="37"/>
      <c r="B6" s="41" t="s">
        <v>81</v>
      </c>
      <c r="C6" s="39"/>
      <c r="D6" s="39"/>
      <c r="E6" s="4"/>
      <c r="F6" s="17"/>
      <c r="G6" s="4"/>
      <c r="H6" s="37"/>
      <c r="I6" s="37"/>
    </row>
    <row r="7" spans="1:9" ht="15.75">
      <c r="A7" s="37"/>
      <c r="B7" s="41" t="s">
        <v>25</v>
      </c>
      <c r="C7" s="39"/>
      <c r="D7" s="39"/>
      <c r="E7" s="4"/>
      <c r="F7" s="17"/>
      <c r="G7" s="4"/>
      <c r="H7" s="37"/>
      <c r="I7" s="37"/>
    </row>
    <row r="8" spans="1:9" ht="15.75">
      <c r="A8" s="37"/>
      <c r="B8" s="42"/>
      <c r="C8" s="39"/>
      <c r="D8" s="39"/>
      <c r="E8" s="9" t="s">
        <v>82</v>
      </c>
      <c r="F8" s="27"/>
      <c r="G8" s="9" t="s">
        <v>83</v>
      </c>
      <c r="H8" s="37"/>
      <c r="I8" s="37"/>
    </row>
    <row r="9" spans="1:9" ht="15.75">
      <c r="A9" s="37"/>
      <c r="B9" s="39"/>
      <c r="C9" s="39"/>
      <c r="D9" s="39"/>
      <c r="E9" s="11" t="s">
        <v>84</v>
      </c>
      <c r="F9" s="43"/>
      <c r="G9" s="9" t="s">
        <v>85</v>
      </c>
      <c r="H9" s="37"/>
      <c r="I9" s="37"/>
    </row>
    <row r="10" spans="1:9" ht="15.75">
      <c r="A10" s="37"/>
      <c r="B10" s="39"/>
      <c r="C10" s="39"/>
      <c r="D10" s="39"/>
      <c r="E10" s="9" t="s">
        <v>86</v>
      </c>
      <c r="F10" s="27"/>
      <c r="G10" s="9" t="s">
        <v>87</v>
      </c>
      <c r="H10" s="37"/>
      <c r="I10" s="37"/>
    </row>
    <row r="11" spans="1:9" ht="15.75">
      <c r="A11" s="37"/>
      <c r="B11" s="39"/>
      <c r="C11" s="39"/>
      <c r="D11" s="39"/>
      <c r="E11" s="11" t="s">
        <v>24</v>
      </c>
      <c r="F11" s="43"/>
      <c r="G11" s="11" t="s">
        <v>45</v>
      </c>
      <c r="H11" s="37"/>
      <c r="I11" s="37"/>
    </row>
    <row r="12" spans="1:9" ht="15.75">
      <c r="A12" s="37"/>
      <c r="B12" s="39"/>
      <c r="C12" s="39"/>
      <c r="D12" s="39"/>
      <c r="E12" s="9" t="s">
        <v>40</v>
      </c>
      <c r="F12" s="27"/>
      <c r="G12" s="9" t="s">
        <v>40</v>
      </c>
      <c r="H12" s="37"/>
      <c r="I12" s="37"/>
    </row>
    <row r="13" spans="1:9" ht="15.75">
      <c r="A13" s="37"/>
      <c r="B13" s="39"/>
      <c r="C13" s="39"/>
      <c r="D13" s="39"/>
      <c r="E13" s="4"/>
      <c r="F13" s="17"/>
      <c r="G13" s="4"/>
      <c r="H13" s="37"/>
      <c r="I13" s="37"/>
    </row>
    <row r="14" spans="1:9" ht="15.75">
      <c r="A14" s="37"/>
      <c r="B14" s="45" t="s">
        <v>10</v>
      </c>
      <c r="C14" s="39" t="s">
        <v>17</v>
      </c>
      <c r="D14" s="39"/>
      <c r="E14" s="4">
        <v>65468</v>
      </c>
      <c r="F14" s="17"/>
      <c r="G14" s="4">
        <v>66275</v>
      </c>
      <c r="H14" s="37"/>
      <c r="I14" s="37"/>
    </row>
    <row r="15" spans="1:9" ht="15.75">
      <c r="A15" s="37"/>
      <c r="B15" s="45" t="s">
        <v>11</v>
      </c>
      <c r="C15" s="39" t="s">
        <v>88</v>
      </c>
      <c r="D15" s="39"/>
      <c r="E15" s="4">
        <v>5717</v>
      </c>
      <c r="F15" s="17"/>
      <c r="G15" s="4">
        <v>5717</v>
      </c>
      <c r="H15" s="37"/>
      <c r="I15" s="37"/>
    </row>
    <row r="16" spans="1:9" ht="15.75">
      <c r="A16" s="37"/>
      <c r="B16" s="45" t="s">
        <v>89</v>
      </c>
      <c r="C16" s="39" t="s">
        <v>118</v>
      </c>
      <c r="D16" s="39"/>
      <c r="E16" s="29">
        <v>0</v>
      </c>
      <c r="F16" s="25"/>
      <c r="G16" s="28">
        <v>0</v>
      </c>
      <c r="H16" s="37"/>
      <c r="I16" s="37"/>
    </row>
    <row r="17" spans="1:9" ht="15.75">
      <c r="A17" s="37"/>
      <c r="B17" s="45"/>
      <c r="C17" s="39"/>
      <c r="D17" s="39"/>
      <c r="E17" s="46">
        <f>SUM(E14:E16)</f>
        <v>71185</v>
      </c>
      <c r="F17" s="47"/>
      <c r="G17" s="48">
        <f>SUM(G14:G16)</f>
        <v>71992</v>
      </c>
      <c r="H17" s="39"/>
      <c r="I17" s="39"/>
    </row>
    <row r="18" spans="1:9" ht="15.75">
      <c r="A18" s="37"/>
      <c r="B18" s="45"/>
      <c r="C18" s="39"/>
      <c r="D18" s="39"/>
      <c r="E18" s="39"/>
      <c r="F18" s="44"/>
      <c r="G18" s="39"/>
      <c r="H18" s="39"/>
      <c r="I18" s="39"/>
    </row>
    <row r="19" spans="1:9" ht="15.75">
      <c r="A19" s="37"/>
      <c r="B19" s="45">
        <v>4</v>
      </c>
      <c r="C19" s="40" t="s">
        <v>90</v>
      </c>
      <c r="D19" s="39"/>
      <c r="E19" s="23"/>
      <c r="F19" s="17"/>
      <c r="G19" s="23"/>
      <c r="H19" s="39"/>
      <c r="I19" s="39"/>
    </row>
    <row r="20" spans="1:9" ht="15.75">
      <c r="A20" s="37"/>
      <c r="B20" s="49"/>
      <c r="C20" s="39"/>
      <c r="D20" s="39" t="s">
        <v>18</v>
      </c>
      <c r="E20" s="50">
        <v>804</v>
      </c>
      <c r="F20" s="17"/>
      <c r="G20" s="50">
        <v>813</v>
      </c>
      <c r="H20" s="39"/>
      <c r="I20" s="39"/>
    </row>
    <row r="21" spans="1:9" ht="15.75">
      <c r="A21" s="37"/>
      <c r="B21" s="49"/>
      <c r="C21" s="39"/>
      <c r="D21" s="39" t="s">
        <v>19</v>
      </c>
      <c r="E21" s="51">
        <v>8184</v>
      </c>
      <c r="F21" s="17"/>
      <c r="G21" s="51">
        <v>7963</v>
      </c>
      <c r="H21" s="39"/>
      <c r="I21" s="39"/>
    </row>
    <row r="22" spans="1:9" ht="15.75">
      <c r="A22" s="37"/>
      <c r="B22" s="49"/>
      <c r="C22" s="39"/>
      <c r="D22" s="39" t="s">
        <v>37</v>
      </c>
      <c r="E22" s="52">
        <v>2946</v>
      </c>
      <c r="F22" s="17"/>
      <c r="G22" s="52">
        <v>1284</v>
      </c>
      <c r="H22" s="39"/>
      <c r="I22" s="39"/>
    </row>
    <row r="23" spans="1:9" ht="15.75">
      <c r="A23" s="37"/>
      <c r="B23" s="49"/>
      <c r="C23" s="39"/>
      <c r="D23" s="39"/>
      <c r="E23" s="52">
        <f>SUM(E20:E22)</f>
        <v>11934</v>
      </c>
      <c r="F23" s="17"/>
      <c r="G23" s="53">
        <f>SUM(G20:G22)</f>
        <v>10060</v>
      </c>
      <c r="H23" s="44"/>
      <c r="I23" s="44"/>
    </row>
    <row r="24" spans="1:9" ht="15.75">
      <c r="A24" s="37"/>
      <c r="B24" s="45">
        <v>5</v>
      </c>
      <c r="C24" s="40" t="s">
        <v>91</v>
      </c>
      <c r="D24" s="39"/>
      <c r="E24" s="4"/>
      <c r="F24" s="17"/>
      <c r="G24" s="4"/>
      <c r="H24" s="44"/>
      <c r="I24" s="44"/>
    </row>
    <row r="25" spans="1:9" ht="15.75">
      <c r="A25" s="37"/>
      <c r="B25" s="49"/>
      <c r="C25" s="39"/>
      <c r="D25" s="39" t="s">
        <v>92</v>
      </c>
      <c r="E25" s="50">
        <v>44973</v>
      </c>
      <c r="F25" s="17"/>
      <c r="G25" s="50">
        <v>40087</v>
      </c>
      <c r="H25" s="17"/>
      <c r="I25" s="44"/>
    </row>
    <row r="26" spans="1:9" ht="15.75">
      <c r="A26" s="37"/>
      <c r="B26" s="49"/>
      <c r="C26" s="39"/>
      <c r="D26" s="39" t="s">
        <v>93</v>
      </c>
      <c r="E26" s="51">
        <v>58900</v>
      </c>
      <c r="F26" s="17"/>
      <c r="G26" s="54">
        <v>58900</v>
      </c>
      <c r="H26" s="17"/>
      <c r="I26" s="44"/>
    </row>
    <row r="27" spans="1:9" ht="15.75">
      <c r="A27" s="37"/>
      <c r="B27" s="49"/>
      <c r="C27" s="39"/>
      <c r="D27" s="39" t="s">
        <v>9</v>
      </c>
      <c r="E27" s="51">
        <v>644</v>
      </c>
      <c r="F27" s="17"/>
      <c r="G27" s="54">
        <v>738</v>
      </c>
      <c r="H27" s="17"/>
      <c r="I27" s="44"/>
    </row>
    <row r="28" spans="1:9" ht="15.75">
      <c r="A28" s="37"/>
      <c r="B28" s="49"/>
      <c r="C28" s="39"/>
      <c r="D28" s="44" t="s">
        <v>94</v>
      </c>
      <c r="E28" s="51">
        <v>26241</v>
      </c>
      <c r="F28" s="17"/>
      <c r="G28" s="54">
        <v>25893</v>
      </c>
      <c r="H28" s="17"/>
      <c r="I28" s="44"/>
    </row>
    <row r="29" spans="1:9" ht="15.75">
      <c r="A29" s="37"/>
      <c r="B29" s="49"/>
      <c r="C29" s="39"/>
      <c r="D29" s="39" t="s">
        <v>30</v>
      </c>
      <c r="E29" s="52">
        <v>1684</v>
      </c>
      <c r="F29" s="17"/>
      <c r="G29" s="52">
        <v>1788</v>
      </c>
      <c r="H29" s="17"/>
      <c r="I29" s="44"/>
    </row>
    <row r="30" spans="1:9" ht="15.75">
      <c r="A30" s="37"/>
      <c r="B30" s="49"/>
      <c r="C30" s="39"/>
      <c r="D30" s="39"/>
      <c r="E30" s="52">
        <f>SUM(E25:E29)</f>
        <v>132442</v>
      </c>
      <c r="F30" s="17"/>
      <c r="G30" s="53">
        <f>SUM(G25:G29)</f>
        <v>127406</v>
      </c>
      <c r="H30" s="17"/>
      <c r="I30" s="44"/>
    </row>
    <row r="31" spans="1:9" ht="15.75">
      <c r="A31" s="37"/>
      <c r="B31" s="49"/>
      <c r="C31" s="39"/>
      <c r="D31" s="39"/>
      <c r="E31" s="17"/>
      <c r="F31" s="17"/>
      <c r="G31" s="17"/>
      <c r="H31" s="39"/>
      <c r="I31" s="39"/>
    </row>
    <row r="32" spans="1:9" ht="15.75">
      <c r="A32" s="37"/>
      <c r="B32" s="45">
        <v>6</v>
      </c>
      <c r="C32" s="38" t="s">
        <v>95</v>
      </c>
      <c r="D32" s="39"/>
      <c r="E32" s="23">
        <f>+E23-E30</f>
        <v>-120508</v>
      </c>
      <c r="F32" s="17"/>
      <c r="G32" s="23">
        <f>+G23-G30</f>
        <v>-117346</v>
      </c>
      <c r="H32" s="39"/>
      <c r="I32" s="39"/>
    </row>
    <row r="33" spans="1:9" ht="15.75">
      <c r="A33" s="37"/>
      <c r="B33" s="49"/>
      <c r="C33" s="39"/>
      <c r="D33" s="39"/>
      <c r="E33" s="4"/>
      <c r="F33" s="17"/>
      <c r="G33" s="4"/>
      <c r="H33" s="37"/>
      <c r="I33" s="37"/>
    </row>
    <row r="34" spans="1:9" ht="15.75">
      <c r="A34" s="37"/>
      <c r="B34" s="49">
        <v>7</v>
      </c>
      <c r="C34" s="40" t="s">
        <v>46</v>
      </c>
      <c r="D34" s="40"/>
      <c r="E34" s="4"/>
      <c r="F34" s="17"/>
      <c r="G34" s="4"/>
      <c r="H34" s="37"/>
      <c r="I34" s="37"/>
    </row>
    <row r="35" spans="1:9" ht="15.75">
      <c r="A35" s="37"/>
      <c r="B35" s="49"/>
      <c r="C35" s="39"/>
      <c r="D35" s="39" t="s">
        <v>9</v>
      </c>
      <c r="E35" s="55">
        <v>3536</v>
      </c>
      <c r="F35" s="47"/>
      <c r="G35" s="4">
        <v>3441</v>
      </c>
      <c r="H35" s="37"/>
      <c r="I35" s="37"/>
    </row>
    <row r="36" spans="1:9" ht="15.75">
      <c r="A36" s="37"/>
      <c r="B36" s="49"/>
      <c r="C36" s="39"/>
      <c r="D36" s="39" t="s">
        <v>96</v>
      </c>
      <c r="E36" s="4">
        <v>2108</v>
      </c>
      <c r="F36" s="17"/>
      <c r="G36" s="4">
        <v>2109</v>
      </c>
      <c r="H36" s="37"/>
      <c r="I36" s="37"/>
    </row>
    <row r="37" spans="1:9" ht="15.75">
      <c r="A37" s="37"/>
      <c r="B37" s="49"/>
      <c r="C37" s="39"/>
      <c r="D37" s="39" t="s">
        <v>94</v>
      </c>
      <c r="E37" s="4">
        <v>37</v>
      </c>
      <c r="F37" s="17"/>
      <c r="G37" s="4">
        <v>39</v>
      </c>
      <c r="H37" s="37"/>
      <c r="I37" s="37"/>
    </row>
    <row r="38" spans="1:9" ht="15.75">
      <c r="A38" s="37"/>
      <c r="B38" s="49"/>
      <c r="C38" s="39"/>
      <c r="D38" s="39"/>
      <c r="E38" s="48">
        <f>SUM(E35:E37)</f>
        <v>5681</v>
      </c>
      <c r="F38" s="17"/>
      <c r="G38" s="48">
        <f>SUM(G35:G37)</f>
        <v>5589</v>
      </c>
      <c r="H38" s="37"/>
      <c r="I38" s="37"/>
    </row>
    <row r="39" spans="1:9" ht="16.5" thickBot="1">
      <c r="A39" s="37"/>
      <c r="B39" s="49"/>
      <c r="C39" s="39"/>
      <c r="D39" s="39"/>
      <c r="E39" s="56">
        <f>+E17+E32-E38</f>
        <v>-55004</v>
      </c>
      <c r="F39" s="17"/>
      <c r="G39" s="56">
        <f>+G17+G32-G38</f>
        <v>-50943</v>
      </c>
      <c r="H39" s="37"/>
      <c r="I39" s="37"/>
    </row>
    <row r="40" spans="1:9" ht="16.5" thickTop="1">
      <c r="A40" s="37"/>
      <c r="B40" s="49"/>
      <c r="C40" s="39"/>
      <c r="D40" s="39"/>
      <c r="E40" s="4"/>
      <c r="F40" s="17"/>
      <c r="G40" s="4"/>
      <c r="H40" s="37"/>
      <c r="I40" s="37"/>
    </row>
    <row r="41" spans="1:9" ht="15.75">
      <c r="A41" s="37"/>
      <c r="B41" s="45"/>
      <c r="C41" s="40" t="s">
        <v>97</v>
      </c>
      <c r="D41" s="39"/>
      <c r="E41" s="4"/>
      <c r="F41" s="17"/>
      <c r="G41" s="4"/>
      <c r="H41" s="37"/>
      <c r="I41" s="37"/>
    </row>
    <row r="42" spans="1:9" ht="15.75">
      <c r="A42" s="37"/>
      <c r="B42" s="45">
        <v>8</v>
      </c>
      <c r="C42" s="39" t="s">
        <v>36</v>
      </c>
      <c r="D42" s="39"/>
      <c r="E42" s="4">
        <v>37500</v>
      </c>
      <c r="F42" s="17"/>
      <c r="G42" s="4">
        <v>37500</v>
      </c>
      <c r="H42" s="37"/>
      <c r="I42" s="37"/>
    </row>
    <row r="43" spans="1:9" ht="15.75">
      <c r="A43" s="37"/>
      <c r="B43" s="45">
        <v>9</v>
      </c>
      <c r="C43" s="39" t="s">
        <v>98</v>
      </c>
      <c r="D43" s="39"/>
      <c r="E43" s="17"/>
      <c r="F43" s="17"/>
      <c r="G43" s="17"/>
      <c r="H43" s="37"/>
      <c r="I43" s="37"/>
    </row>
    <row r="44" spans="1:9" ht="15.75">
      <c r="A44" s="37"/>
      <c r="B44" s="49"/>
      <c r="C44" s="39"/>
      <c r="D44" s="39" t="s">
        <v>21</v>
      </c>
      <c r="E44" s="17">
        <v>-3891</v>
      </c>
      <c r="F44" s="17"/>
      <c r="G44" s="17">
        <v>-4024</v>
      </c>
      <c r="H44" s="37"/>
      <c r="I44" s="37"/>
    </row>
    <row r="45" spans="1:9" ht="15.75">
      <c r="A45" s="37"/>
      <c r="B45" s="45"/>
      <c r="C45" s="39"/>
      <c r="D45" s="39" t="s">
        <v>99</v>
      </c>
      <c r="E45" s="23">
        <v>-88613</v>
      </c>
      <c r="F45" s="17"/>
      <c r="G45" s="23">
        <v>-84419</v>
      </c>
      <c r="H45" s="37"/>
      <c r="I45" s="37"/>
    </row>
    <row r="46" spans="1:9" ht="16.5" thickBot="1">
      <c r="A46" s="37"/>
      <c r="B46" s="45">
        <v>10</v>
      </c>
      <c r="C46" s="39" t="s">
        <v>100</v>
      </c>
      <c r="D46" s="39"/>
      <c r="E46" s="56">
        <f>SUM(E42:E45)</f>
        <v>-55004</v>
      </c>
      <c r="F46" s="17"/>
      <c r="G46" s="56">
        <f>SUM(G42:G45)</f>
        <v>-50943</v>
      </c>
      <c r="H46" s="37"/>
      <c r="I46" s="37"/>
    </row>
    <row r="47" spans="1:9" ht="16.5" thickTop="1">
      <c r="A47" s="37"/>
      <c r="B47" s="45"/>
      <c r="C47" s="39"/>
      <c r="D47" s="39"/>
      <c r="E47" s="4"/>
      <c r="F47" s="17"/>
      <c r="G47" s="4"/>
      <c r="H47" s="37"/>
      <c r="I47" s="37"/>
    </row>
    <row r="48" spans="1:9" ht="9" customHeight="1">
      <c r="A48" s="37"/>
      <c r="B48" s="45"/>
      <c r="C48" s="39"/>
      <c r="D48" s="39"/>
      <c r="E48" s="4"/>
      <c r="F48" s="17"/>
      <c r="G48" s="4"/>
      <c r="H48" s="37"/>
      <c r="I48" s="37"/>
    </row>
    <row r="49" spans="1:9" ht="15.75">
      <c r="A49" s="37"/>
      <c r="B49" s="45">
        <v>11</v>
      </c>
      <c r="C49" s="39" t="s">
        <v>101</v>
      </c>
      <c r="D49" s="39"/>
      <c r="E49" s="57">
        <f>+E46/E42</f>
        <v>-1.4667733333333333</v>
      </c>
      <c r="F49" s="57"/>
      <c r="G49" s="57">
        <f>+G46/G42</f>
        <v>-1.35848</v>
      </c>
      <c r="H49" s="37"/>
      <c r="I49" s="37"/>
    </row>
    <row r="50" spans="1:9" ht="15.75">
      <c r="A50" s="37"/>
      <c r="B50" s="49"/>
      <c r="C50" s="39"/>
      <c r="D50" s="39"/>
      <c r="E50" s="4"/>
      <c r="F50" s="17"/>
      <c r="G50" s="4"/>
      <c r="H50" s="37"/>
      <c r="I50" s="37"/>
    </row>
    <row r="51" spans="1:9" ht="15.75">
      <c r="A51" s="37"/>
      <c r="B51" s="49"/>
      <c r="C51" s="40" t="s">
        <v>3</v>
      </c>
      <c r="D51" s="39"/>
      <c r="E51" s="4"/>
      <c r="F51" s="17"/>
      <c r="G51" s="4"/>
      <c r="H51" s="37"/>
      <c r="I51" s="37"/>
    </row>
    <row r="52" spans="1:9" ht="15.75">
      <c r="A52" s="37"/>
      <c r="B52" s="49"/>
      <c r="C52" s="40" t="s">
        <v>137</v>
      </c>
      <c r="D52" s="39"/>
      <c r="E52" s="4"/>
      <c r="F52" s="17"/>
      <c r="G52" s="4"/>
      <c r="H52" s="37"/>
      <c r="I52" s="37"/>
    </row>
    <row r="53" spans="1:9" ht="15.75">
      <c r="A53" s="37"/>
      <c r="B53" s="49"/>
      <c r="C53" s="39"/>
      <c r="D53" s="39"/>
      <c r="E53" s="4"/>
      <c r="F53" s="17"/>
      <c r="G53" s="4"/>
      <c r="H53" s="37"/>
      <c r="I53" s="37"/>
    </row>
    <row r="54" spans="1:9" ht="15.75">
      <c r="A54" s="37"/>
      <c r="B54" s="49"/>
      <c r="C54" s="39"/>
      <c r="D54" s="39"/>
      <c r="E54" s="4"/>
      <c r="F54" s="17"/>
      <c r="G54" s="4"/>
      <c r="H54" s="37"/>
      <c r="I54" s="37"/>
    </row>
    <row r="55" spans="1:9" ht="15.75">
      <c r="A55" s="37"/>
      <c r="B55" s="49"/>
      <c r="C55" s="39"/>
      <c r="D55" s="39"/>
      <c r="E55" s="4"/>
      <c r="F55" s="17"/>
      <c r="G55" s="4"/>
      <c r="H55" s="37"/>
      <c r="I55" s="37"/>
    </row>
    <row r="56" spans="1:9" ht="15.75">
      <c r="A56" s="37"/>
      <c r="B56" s="49"/>
      <c r="C56" s="39"/>
      <c r="D56" s="39"/>
      <c r="E56" s="4"/>
      <c r="F56" s="17"/>
      <c r="G56" s="4"/>
      <c r="H56" s="37"/>
      <c r="I56" s="37"/>
    </row>
    <row r="57" spans="1:9" ht="15.75">
      <c r="A57" s="37"/>
      <c r="B57" s="49"/>
      <c r="C57" s="39"/>
      <c r="D57" s="39"/>
      <c r="E57" s="4"/>
      <c r="F57" s="17"/>
      <c r="G57" s="4"/>
      <c r="H57" s="37"/>
      <c r="I57" s="37"/>
    </row>
    <row r="58" spans="1:9" ht="15.75">
      <c r="A58" s="37"/>
      <c r="B58" s="49"/>
      <c r="C58" s="39"/>
      <c r="D58" s="39"/>
      <c r="E58" s="4"/>
      <c r="F58" s="17"/>
      <c r="G58" s="4"/>
      <c r="H58" s="37"/>
      <c r="I58" s="37"/>
    </row>
    <row r="59" spans="1:9" ht="15.75">
      <c r="A59" s="37"/>
      <c r="B59" s="49"/>
      <c r="C59" s="39"/>
      <c r="D59" s="39"/>
      <c r="E59" s="4"/>
      <c r="F59" s="17"/>
      <c r="G59" s="4"/>
      <c r="H59" s="37"/>
      <c r="I59" s="37"/>
    </row>
    <row r="60" spans="1:9" ht="15.75">
      <c r="A60" s="37"/>
      <c r="B60" s="49"/>
      <c r="C60" s="39"/>
      <c r="D60" s="39"/>
      <c r="E60" s="4"/>
      <c r="F60" s="17"/>
      <c r="G60" s="4"/>
      <c r="H60" s="37"/>
      <c r="I60" s="37"/>
    </row>
    <row r="61" spans="1:9" ht="15.75">
      <c r="A61" s="37"/>
      <c r="B61" s="49"/>
      <c r="C61" s="39"/>
      <c r="D61" s="39"/>
      <c r="E61" s="4"/>
      <c r="F61" s="17"/>
      <c r="G61" s="4"/>
      <c r="H61" s="37"/>
      <c r="I61" s="37"/>
    </row>
    <row r="62" spans="1:9" ht="15.75">
      <c r="A62" s="37"/>
      <c r="B62" s="49"/>
      <c r="C62" s="39"/>
      <c r="D62" s="39"/>
      <c r="E62" s="4"/>
      <c r="F62" s="17"/>
      <c r="G62" s="4"/>
      <c r="H62" s="37"/>
      <c r="I62" s="37"/>
    </row>
    <row r="63" spans="1:9" ht="15.75">
      <c r="A63" s="37"/>
      <c r="B63" s="49"/>
      <c r="C63" s="39"/>
      <c r="D63" s="39"/>
      <c r="E63" s="4"/>
      <c r="F63" s="17"/>
      <c r="G63" s="4"/>
      <c r="H63" s="37"/>
      <c r="I63" s="37"/>
    </row>
    <row r="64" spans="1:9" ht="15.75">
      <c r="A64" s="37"/>
      <c r="B64" s="49"/>
      <c r="C64" s="39"/>
      <c r="D64" s="39"/>
      <c r="E64" s="4"/>
      <c r="F64" s="17"/>
      <c r="G64" s="4"/>
      <c r="H64" s="37"/>
      <c r="I64" s="37"/>
    </row>
    <row r="65" spans="1:9" ht="15.75">
      <c r="A65" s="37"/>
      <c r="B65" s="49"/>
      <c r="C65" s="37"/>
      <c r="D65" s="37"/>
      <c r="E65" s="37"/>
      <c r="F65" s="37"/>
      <c r="G65" s="37"/>
      <c r="H65" s="37"/>
      <c r="I65" s="37"/>
    </row>
    <row r="66" spans="1:9" ht="15.75">
      <c r="A66" s="37"/>
      <c r="B66" s="49"/>
      <c r="C66" s="37"/>
      <c r="D66" s="37"/>
      <c r="E66" s="37"/>
      <c r="F66" s="37"/>
      <c r="G66" s="37"/>
      <c r="H66" s="37"/>
      <c r="I66" s="37"/>
    </row>
  </sheetData>
  <printOptions/>
  <pageMargins left="0.75" right="0.75" top="0.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60" zoomScaleNormal="75" workbookViewId="0" topLeftCell="A10">
      <selection activeCell="I22" sqref="I22"/>
    </sheetView>
  </sheetViews>
  <sheetFormatPr defaultColWidth="9.140625" defaultRowHeight="12.75"/>
  <cols>
    <col min="1" max="1" width="1.7109375" style="0" customWidth="1"/>
    <col min="4" max="4" width="15.7109375" style="0" customWidth="1"/>
    <col min="5" max="5" width="9.421875" style="0" bestFit="1" customWidth="1"/>
    <col min="6" max="6" width="1.7109375" style="0" customWidth="1"/>
    <col min="7" max="7" width="10.421875" style="0" bestFit="1" customWidth="1"/>
    <col min="8" max="8" width="2.00390625" style="0" customWidth="1"/>
    <col min="9" max="9" width="12.421875" style="0" bestFit="1" customWidth="1"/>
    <col min="10" max="10" width="1.7109375" style="0" customWidth="1"/>
    <col min="11" max="11" width="18.00390625" style="0" customWidth="1"/>
    <col min="12" max="12" width="1.7109375" style="0" customWidth="1"/>
    <col min="13" max="13" width="10.140625" style="0" bestFit="1" customWidth="1"/>
  </cols>
  <sheetData>
    <row r="1" spans="1:14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>
      <c r="A2" s="58"/>
      <c r="B2" s="59" t="s">
        <v>47</v>
      </c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58"/>
    </row>
    <row r="3" spans="1:14" ht="15.75">
      <c r="A3" s="58"/>
      <c r="B3" s="59" t="s">
        <v>49</v>
      </c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58"/>
    </row>
    <row r="4" spans="1:14" ht="15.75">
      <c r="A4" s="58"/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58"/>
    </row>
    <row r="5" spans="1:14" ht="15.75">
      <c r="A5" s="58"/>
      <c r="B5" s="63" t="s">
        <v>32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58"/>
    </row>
    <row r="6" spans="1:14" ht="15.75">
      <c r="A6" s="58"/>
      <c r="B6" s="63" t="s">
        <v>25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58"/>
    </row>
    <row r="7" spans="1:14" ht="15.75">
      <c r="A7" s="58"/>
      <c r="B7" s="63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8"/>
    </row>
    <row r="8" spans="1:14" ht="15.75">
      <c r="A8" s="58"/>
      <c r="B8" s="103" t="s">
        <v>102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58"/>
    </row>
    <row r="9" spans="1:14" ht="15.75">
      <c r="A9" s="58"/>
      <c r="B9" s="6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58"/>
    </row>
    <row r="10" spans="1:14" ht="15.75">
      <c r="A10" s="58"/>
      <c r="B10" s="66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58"/>
    </row>
    <row r="11" spans="1:14" ht="15.75">
      <c r="A11" s="58"/>
      <c r="B11" s="65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58"/>
    </row>
    <row r="12" spans="1:14" ht="15.75">
      <c r="A12" s="58"/>
      <c r="B12" s="65" t="s">
        <v>39</v>
      </c>
      <c r="C12" s="61"/>
      <c r="D12" s="61"/>
      <c r="E12" s="64" t="s">
        <v>103</v>
      </c>
      <c r="F12" s="64"/>
      <c r="G12" s="64" t="s">
        <v>5</v>
      </c>
      <c r="H12" s="64"/>
      <c r="I12" s="64" t="s">
        <v>38</v>
      </c>
      <c r="J12" s="64"/>
      <c r="K12" s="64" t="s">
        <v>104</v>
      </c>
      <c r="L12" s="64"/>
      <c r="M12" s="66"/>
      <c r="N12" s="58"/>
    </row>
    <row r="13" spans="1:14" ht="15.75">
      <c r="A13" s="58"/>
      <c r="B13" s="61"/>
      <c r="C13" s="61"/>
      <c r="D13" s="61"/>
      <c r="E13" s="64" t="s">
        <v>105</v>
      </c>
      <c r="F13" s="64"/>
      <c r="G13" s="64" t="s">
        <v>98</v>
      </c>
      <c r="H13" s="64"/>
      <c r="I13" s="64" t="s">
        <v>106</v>
      </c>
      <c r="J13" s="64"/>
      <c r="K13" s="64" t="s">
        <v>133</v>
      </c>
      <c r="L13" s="64"/>
      <c r="M13" s="64" t="s">
        <v>12</v>
      </c>
      <c r="N13" s="58"/>
    </row>
    <row r="14" spans="1:14" ht="15.75">
      <c r="A14" s="58"/>
      <c r="B14" s="61"/>
      <c r="C14" s="61"/>
      <c r="D14" s="61"/>
      <c r="E14" s="64"/>
      <c r="F14" s="64"/>
      <c r="G14" s="64"/>
      <c r="H14" s="64"/>
      <c r="I14" s="64" t="s">
        <v>98</v>
      </c>
      <c r="J14" s="64"/>
      <c r="K14" s="64"/>
      <c r="L14" s="64"/>
      <c r="M14" s="64"/>
      <c r="N14" s="58"/>
    </row>
    <row r="15" spans="1:14" ht="15.75">
      <c r="A15" s="58"/>
      <c r="B15" s="66"/>
      <c r="C15" s="61"/>
      <c r="D15" s="61"/>
      <c r="E15" s="67" t="s">
        <v>40</v>
      </c>
      <c r="F15" s="68"/>
      <c r="G15" s="67" t="s">
        <v>40</v>
      </c>
      <c r="H15" s="66"/>
      <c r="I15" s="67" t="s">
        <v>40</v>
      </c>
      <c r="J15" s="66"/>
      <c r="K15" s="67" t="s">
        <v>40</v>
      </c>
      <c r="L15" s="66"/>
      <c r="M15" s="67" t="s">
        <v>40</v>
      </c>
      <c r="N15" s="58"/>
    </row>
    <row r="16" spans="1:14" ht="15.75">
      <c r="A16" s="58"/>
      <c r="B16" s="66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8"/>
    </row>
    <row r="17" spans="1:14" ht="15.75">
      <c r="A17" s="58"/>
      <c r="B17" s="61" t="s">
        <v>26</v>
      </c>
      <c r="C17" s="61"/>
      <c r="D17" s="69"/>
      <c r="E17" s="70">
        <v>37500</v>
      </c>
      <c r="F17" s="71"/>
      <c r="G17" s="72">
        <v>0</v>
      </c>
      <c r="H17" s="71"/>
      <c r="I17" s="70">
        <v>-4024</v>
      </c>
      <c r="J17" s="71"/>
      <c r="K17" s="70">
        <v>-84419</v>
      </c>
      <c r="L17" s="71"/>
      <c r="M17" s="73">
        <f>SUM(E17:K17)</f>
        <v>-50943</v>
      </c>
      <c r="N17" s="61"/>
    </row>
    <row r="18" spans="1:14" ht="15.75">
      <c r="A18" s="58"/>
      <c r="B18" s="61"/>
      <c r="C18" s="61"/>
      <c r="D18" s="69"/>
      <c r="E18" s="71"/>
      <c r="F18" s="71"/>
      <c r="G18" s="74"/>
      <c r="H18" s="71"/>
      <c r="I18" s="71"/>
      <c r="J18" s="71"/>
      <c r="K18" s="71"/>
      <c r="L18" s="71"/>
      <c r="M18" s="73"/>
      <c r="N18" s="61"/>
    </row>
    <row r="19" spans="1:14" ht="15.75">
      <c r="A19" s="58"/>
      <c r="B19" s="61" t="s">
        <v>6</v>
      </c>
      <c r="C19" s="61"/>
      <c r="D19" s="61"/>
      <c r="E19" s="72">
        <v>0</v>
      </c>
      <c r="F19" s="72"/>
      <c r="G19" s="72">
        <v>0</v>
      </c>
      <c r="H19" s="72"/>
      <c r="I19" s="72" t="s">
        <v>48</v>
      </c>
      <c r="J19" s="71"/>
      <c r="K19" s="70">
        <v>-4193</v>
      </c>
      <c r="L19" s="71"/>
      <c r="M19" s="73">
        <f>SUM(E19:K19)</f>
        <v>-4193</v>
      </c>
      <c r="N19" s="61"/>
    </row>
    <row r="20" spans="1:14" ht="15.75">
      <c r="A20" s="58"/>
      <c r="B20" s="61"/>
      <c r="C20" s="61"/>
      <c r="D20" s="61"/>
      <c r="E20" s="73"/>
      <c r="F20" s="73"/>
      <c r="G20" s="72"/>
      <c r="H20" s="73"/>
      <c r="I20" s="73"/>
      <c r="J20" s="73"/>
      <c r="K20" s="73"/>
      <c r="L20" s="73"/>
      <c r="M20" s="73"/>
      <c r="N20" s="61"/>
    </row>
    <row r="21" spans="1:14" ht="15.75">
      <c r="A21" s="58"/>
      <c r="B21" s="61" t="s">
        <v>22</v>
      </c>
      <c r="C21" s="61"/>
      <c r="D21" s="69"/>
      <c r="E21" s="71">
        <v>0</v>
      </c>
      <c r="F21" s="71"/>
      <c r="G21" s="74">
        <v>0</v>
      </c>
      <c r="H21" s="71"/>
      <c r="I21" s="70">
        <v>132</v>
      </c>
      <c r="J21" s="73"/>
      <c r="K21" s="73">
        <v>0</v>
      </c>
      <c r="L21" s="73"/>
      <c r="M21" s="73">
        <f>SUM(E21:K21)</f>
        <v>132</v>
      </c>
      <c r="N21" s="61"/>
    </row>
    <row r="22" spans="1:14" ht="15.75">
      <c r="A22" s="58"/>
      <c r="B22" s="61"/>
      <c r="C22" s="61"/>
      <c r="D22" s="73"/>
      <c r="E22" s="73"/>
      <c r="F22" s="73"/>
      <c r="G22" s="72"/>
      <c r="H22" s="73"/>
      <c r="I22" s="75"/>
      <c r="J22" s="73"/>
      <c r="K22" s="73"/>
      <c r="L22" s="73"/>
      <c r="M22" s="76"/>
      <c r="N22" s="61"/>
    </row>
    <row r="23" spans="1:14" ht="16.5" thickBot="1">
      <c r="A23" s="58"/>
      <c r="B23" s="61" t="s">
        <v>27</v>
      </c>
      <c r="C23" s="61"/>
      <c r="D23" s="75"/>
      <c r="E23" s="77">
        <f>SUM(E17:E22)</f>
        <v>37500</v>
      </c>
      <c r="F23" s="75"/>
      <c r="G23" s="77">
        <f>SUM(G17:G22)</f>
        <v>0</v>
      </c>
      <c r="H23" s="75"/>
      <c r="I23" s="77">
        <f>SUM(I17:I22)</f>
        <v>-3892</v>
      </c>
      <c r="J23" s="75"/>
      <c r="K23" s="77">
        <f>SUM(K17:K22)</f>
        <v>-88612</v>
      </c>
      <c r="L23" s="75"/>
      <c r="M23" s="77">
        <f>SUM(M17:M22)</f>
        <v>-55004</v>
      </c>
      <c r="N23" s="78"/>
    </row>
    <row r="24" spans="1:14" ht="16.5" thickTop="1">
      <c r="A24" s="58"/>
      <c r="B24" s="61"/>
      <c r="C24" s="61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9"/>
    </row>
    <row r="25" spans="1:14" ht="15.75">
      <c r="A25" s="58"/>
      <c r="B25" s="61"/>
      <c r="C25" s="61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9"/>
    </row>
    <row r="26" spans="1:14" ht="15.75">
      <c r="A26" s="58"/>
      <c r="B26" s="61" t="s">
        <v>107</v>
      </c>
      <c r="C26" s="61"/>
      <c r="D26" s="73"/>
      <c r="E26" s="73">
        <v>37500</v>
      </c>
      <c r="F26" s="73"/>
      <c r="G26" s="73">
        <v>0</v>
      </c>
      <c r="H26" s="73"/>
      <c r="I26" s="73">
        <v>-5505</v>
      </c>
      <c r="J26" s="73"/>
      <c r="K26" s="73">
        <v>-86872</v>
      </c>
      <c r="L26" s="73"/>
      <c r="M26" s="73">
        <f>SUM(E26:K26)</f>
        <v>-54877</v>
      </c>
      <c r="N26" s="61"/>
    </row>
    <row r="27" spans="1:14" ht="15.75">
      <c r="A27" s="58"/>
      <c r="B27" s="61"/>
      <c r="C27" s="61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61"/>
    </row>
    <row r="28" spans="1:14" ht="15.75">
      <c r="A28" s="58"/>
      <c r="B28" s="61" t="s">
        <v>41</v>
      </c>
      <c r="C28" s="61"/>
      <c r="D28" s="80"/>
      <c r="E28" s="70">
        <v>0</v>
      </c>
      <c r="F28" s="70"/>
      <c r="G28" s="70">
        <v>0</v>
      </c>
      <c r="H28" s="70"/>
      <c r="I28" s="70">
        <v>0</v>
      </c>
      <c r="J28" s="70"/>
      <c r="K28" s="70">
        <v>2453</v>
      </c>
      <c r="L28" s="70"/>
      <c r="M28" s="73">
        <f>SUM(E28:K28)</f>
        <v>2453</v>
      </c>
      <c r="N28" s="61"/>
    </row>
    <row r="29" spans="1:14" ht="15.75">
      <c r="A29" s="58"/>
      <c r="B29" s="61"/>
      <c r="C29" s="61"/>
      <c r="D29" s="80"/>
      <c r="E29" s="70"/>
      <c r="F29" s="70"/>
      <c r="G29" s="70"/>
      <c r="H29" s="70"/>
      <c r="I29" s="70"/>
      <c r="J29" s="70"/>
      <c r="K29" s="70"/>
      <c r="L29" s="70"/>
      <c r="M29" s="73"/>
      <c r="N29" s="61"/>
    </row>
    <row r="30" spans="1:14" ht="15.75">
      <c r="A30" s="58"/>
      <c r="B30" s="61" t="s">
        <v>22</v>
      </c>
      <c r="C30" s="61"/>
      <c r="D30" s="80"/>
      <c r="E30" s="81">
        <v>0</v>
      </c>
      <c r="F30" s="82"/>
      <c r="G30" s="81">
        <v>0</v>
      </c>
      <c r="H30" s="82"/>
      <c r="I30" s="83">
        <v>1481</v>
      </c>
      <c r="J30" s="82"/>
      <c r="K30" s="81">
        <v>0</v>
      </c>
      <c r="L30" s="82"/>
      <c r="M30" s="73">
        <f>SUM(E30:K30)</f>
        <v>1481</v>
      </c>
      <c r="N30" s="61"/>
    </row>
    <row r="31" spans="1:14" ht="15.75">
      <c r="A31" s="58"/>
      <c r="B31" s="61"/>
      <c r="C31" s="6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6.5" thickBot="1">
      <c r="A32" s="58"/>
      <c r="B32" s="61" t="s">
        <v>119</v>
      </c>
      <c r="C32" s="61"/>
      <c r="D32" s="75"/>
      <c r="E32" s="77">
        <f>SUM(E26:E31)</f>
        <v>37500</v>
      </c>
      <c r="F32" s="73"/>
      <c r="G32" s="77">
        <f>SUM(G26:G31)</f>
        <v>0</v>
      </c>
      <c r="H32" s="73"/>
      <c r="I32" s="77">
        <f>SUM(I26:I31)</f>
        <v>-4024</v>
      </c>
      <c r="J32" s="73"/>
      <c r="K32" s="77">
        <f>SUM(K26:K31)</f>
        <v>-84419</v>
      </c>
      <c r="L32" s="73"/>
      <c r="M32" s="84">
        <f>SUM(M26:M31)</f>
        <v>-50943</v>
      </c>
      <c r="N32" s="61"/>
    </row>
    <row r="33" spans="1:14" ht="16.5" thickTop="1">
      <c r="A33" s="58"/>
      <c r="B33" s="61"/>
      <c r="C33" s="61"/>
      <c r="D33" s="75"/>
      <c r="E33" s="73"/>
      <c r="F33" s="73"/>
      <c r="G33" s="73"/>
      <c r="H33" s="73"/>
      <c r="I33" s="73"/>
      <c r="J33" s="73"/>
      <c r="K33" s="73"/>
      <c r="L33" s="73"/>
      <c r="M33" s="58"/>
      <c r="N33" s="58"/>
    </row>
    <row r="34" spans="1:14" ht="15.75">
      <c r="A34" s="58"/>
      <c r="B34" s="61"/>
      <c r="C34" s="61"/>
      <c r="D34" s="75"/>
      <c r="E34" s="73"/>
      <c r="F34" s="73"/>
      <c r="G34" s="73"/>
      <c r="H34" s="73"/>
      <c r="I34" s="73"/>
      <c r="J34" s="73"/>
      <c r="K34" s="73"/>
      <c r="L34" s="73"/>
      <c r="M34" s="58"/>
      <c r="N34" s="58"/>
    </row>
    <row r="35" spans="1:14" ht="15.75">
      <c r="A35" s="58"/>
      <c r="B35" s="61"/>
      <c r="C35" s="61"/>
      <c r="D35" s="69"/>
      <c r="E35" s="69"/>
      <c r="F35" s="69"/>
      <c r="G35" s="69"/>
      <c r="H35" s="69"/>
      <c r="I35" s="69"/>
      <c r="J35" s="69"/>
      <c r="K35" s="69"/>
      <c r="L35" s="69"/>
      <c r="M35" s="58"/>
      <c r="N35" s="58"/>
    </row>
    <row r="36" spans="1:14" ht="15.75">
      <c r="A36" s="58"/>
      <c r="B36" s="61"/>
      <c r="C36" s="61"/>
      <c r="D36" s="69"/>
      <c r="E36" s="69"/>
      <c r="F36" s="69"/>
      <c r="G36" s="69"/>
      <c r="H36" s="69"/>
      <c r="I36" s="69"/>
      <c r="J36" s="69"/>
      <c r="K36" s="69"/>
      <c r="L36" s="69"/>
      <c r="M36" s="58"/>
      <c r="N36" s="58"/>
    </row>
    <row r="37" spans="1:14" ht="15.75">
      <c r="A37" s="58"/>
      <c r="B37" s="61"/>
      <c r="C37" s="61"/>
      <c r="D37" s="75"/>
      <c r="E37" s="75"/>
      <c r="F37" s="75"/>
      <c r="G37" s="75"/>
      <c r="H37" s="75"/>
      <c r="I37" s="75"/>
      <c r="J37" s="75"/>
      <c r="K37" s="75"/>
      <c r="L37" s="73"/>
      <c r="M37" s="58"/>
      <c r="N37" s="58"/>
    </row>
    <row r="38" spans="1:14" ht="15.75">
      <c r="A38" s="58"/>
      <c r="B38" s="66"/>
      <c r="C38" s="61"/>
      <c r="D38" s="80"/>
      <c r="E38" s="80"/>
      <c r="F38" s="80"/>
      <c r="G38" s="80"/>
      <c r="H38" s="80"/>
      <c r="I38" s="80"/>
      <c r="J38" s="80"/>
      <c r="K38" s="80"/>
      <c r="L38" s="69"/>
      <c r="M38" s="58"/>
      <c r="N38" s="58"/>
    </row>
    <row r="39" spans="1:14" ht="15.75">
      <c r="A39" s="58"/>
      <c r="B39" s="85" t="s">
        <v>2</v>
      </c>
      <c r="C39" s="61"/>
      <c r="D39" s="80"/>
      <c r="E39" s="80"/>
      <c r="F39" s="80"/>
      <c r="G39" s="80"/>
      <c r="H39" s="80"/>
      <c r="I39" s="80"/>
      <c r="J39" s="80"/>
      <c r="K39" s="80"/>
      <c r="L39" s="69"/>
      <c r="M39" s="58"/>
      <c r="N39" s="58"/>
    </row>
    <row r="40" spans="1:14" ht="15.75">
      <c r="A40" s="58"/>
      <c r="B40" s="85" t="s">
        <v>137</v>
      </c>
      <c r="C40" s="61"/>
      <c r="D40" s="80"/>
      <c r="E40" s="80"/>
      <c r="F40" s="80"/>
      <c r="G40" s="80"/>
      <c r="H40" s="80"/>
      <c r="I40" s="80"/>
      <c r="J40" s="80"/>
      <c r="K40" s="80"/>
      <c r="L40" s="69"/>
      <c r="M40" s="58"/>
      <c r="N40" s="58"/>
    </row>
    <row r="41" spans="1:14" ht="15.75">
      <c r="A41" s="58"/>
      <c r="B41" s="61"/>
      <c r="C41" s="61"/>
      <c r="D41" s="79"/>
      <c r="E41" s="79"/>
      <c r="F41" s="79"/>
      <c r="G41" s="79"/>
      <c r="H41" s="79"/>
      <c r="I41" s="79"/>
      <c r="J41" s="79"/>
      <c r="K41" s="79"/>
      <c r="L41" s="61"/>
      <c r="M41" s="58"/>
      <c r="N41" s="58"/>
    </row>
    <row r="42" spans="1:14" ht="15.75">
      <c r="A42" s="58"/>
      <c r="B42" s="61"/>
      <c r="C42" s="61"/>
      <c r="D42" s="75"/>
      <c r="E42" s="75"/>
      <c r="F42" s="75"/>
      <c r="G42" s="75"/>
      <c r="H42" s="75"/>
      <c r="I42" s="75"/>
      <c r="J42" s="75"/>
      <c r="K42" s="75"/>
      <c r="L42" s="73"/>
      <c r="M42" s="58"/>
      <c r="N42" s="58"/>
    </row>
    <row r="43" spans="1:14" ht="15.75">
      <c r="A43" s="58"/>
      <c r="B43" s="61"/>
      <c r="C43" s="61"/>
      <c r="D43" s="75"/>
      <c r="E43" s="75"/>
      <c r="F43" s="75"/>
      <c r="G43" s="75"/>
      <c r="H43" s="75"/>
      <c r="I43" s="75"/>
      <c r="J43" s="75"/>
      <c r="K43" s="75"/>
      <c r="L43" s="73"/>
      <c r="M43" s="58"/>
      <c r="N43" s="58"/>
    </row>
    <row r="44" spans="1:14" ht="15.75">
      <c r="A44" s="58"/>
      <c r="B44" s="61"/>
      <c r="C44" s="61"/>
      <c r="D44" s="75"/>
      <c r="E44" s="75"/>
      <c r="F44" s="75"/>
      <c r="G44" s="75"/>
      <c r="H44" s="75"/>
      <c r="I44" s="75"/>
      <c r="J44" s="75"/>
      <c r="K44" s="75"/>
      <c r="L44" s="73"/>
      <c r="M44" s="58"/>
      <c r="N44" s="58"/>
    </row>
    <row r="45" spans="1:14" ht="15.75">
      <c r="A45" s="58"/>
      <c r="B45" s="61"/>
      <c r="C45" s="61"/>
      <c r="D45" s="75"/>
      <c r="E45" s="75"/>
      <c r="F45" s="75"/>
      <c r="G45" s="75"/>
      <c r="H45" s="75"/>
      <c r="I45" s="75"/>
      <c r="J45" s="75"/>
      <c r="K45" s="75"/>
      <c r="L45" s="73"/>
      <c r="M45" s="58"/>
      <c r="N45" s="58"/>
    </row>
    <row r="46" spans="1:14" ht="15.75">
      <c r="A46" s="58"/>
      <c r="B46" s="61"/>
      <c r="C46" s="61"/>
      <c r="D46" s="75"/>
      <c r="E46" s="75"/>
      <c r="F46" s="75"/>
      <c r="G46" s="75"/>
      <c r="H46" s="75"/>
      <c r="I46" s="75"/>
      <c r="J46" s="75"/>
      <c r="K46" s="75"/>
      <c r="L46" s="73"/>
      <c r="M46" s="58"/>
      <c r="N46" s="58"/>
    </row>
    <row r="47" spans="1:14" ht="15.75">
      <c r="A47" s="58"/>
      <c r="B47" s="61"/>
      <c r="C47" s="61"/>
      <c r="D47" s="75"/>
      <c r="E47" s="75"/>
      <c r="F47" s="75"/>
      <c r="G47" s="75"/>
      <c r="H47" s="75"/>
      <c r="I47" s="75"/>
      <c r="J47" s="75"/>
      <c r="K47" s="75"/>
      <c r="L47" s="75"/>
      <c r="M47" s="58"/>
      <c r="N47" s="58"/>
    </row>
    <row r="48" spans="1:14" ht="15.75">
      <c r="A48" s="58"/>
      <c r="B48" s="61"/>
      <c r="C48" s="61"/>
      <c r="D48" s="73"/>
      <c r="E48" s="73"/>
      <c r="F48" s="73"/>
      <c r="G48" s="73"/>
      <c r="H48" s="73"/>
      <c r="I48" s="73"/>
      <c r="J48" s="73"/>
      <c r="K48" s="73"/>
      <c r="L48" s="73"/>
      <c r="M48" s="58"/>
      <c r="N48" s="58"/>
    </row>
    <row r="49" spans="1:14" ht="15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5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5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ht="15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15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15.75">
      <c r="A54" s="58"/>
      <c r="B54" s="6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5.75">
      <c r="A55" s="58"/>
      <c r="B55" s="6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mergeCells count="1">
    <mergeCell ref="B8:M8"/>
  </mergeCells>
  <printOptions/>
  <pageMargins left="0.75" right="0.75" top="1" bottom="1" header="0.5" footer="0.5"/>
  <pageSetup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60" zoomScaleNormal="75" workbookViewId="0" topLeftCell="A22">
      <selection activeCell="K26" sqref="K26"/>
    </sheetView>
  </sheetViews>
  <sheetFormatPr defaultColWidth="9.140625" defaultRowHeight="12.75"/>
  <cols>
    <col min="1" max="2" width="1.7109375" style="0" customWidth="1"/>
    <col min="6" max="6" width="23.7109375" style="0" customWidth="1"/>
    <col min="7" max="7" width="17.00390625" style="0" bestFit="1" customWidth="1"/>
    <col min="8" max="8" width="3.28125" style="0" customWidth="1"/>
    <col min="9" max="9" width="18.28125" style="0" customWidth="1"/>
    <col min="10" max="10" width="11.57421875" style="0" customWidth="1"/>
  </cols>
  <sheetData>
    <row r="1" spans="1:15" ht="15.75">
      <c r="A1" s="86"/>
      <c r="B1" s="87" t="s">
        <v>47</v>
      </c>
      <c r="C1" s="88"/>
      <c r="D1" s="88"/>
      <c r="E1" s="88"/>
      <c r="F1" s="88"/>
      <c r="G1" s="88"/>
      <c r="H1" s="89"/>
      <c r="I1" s="88"/>
      <c r="J1" s="88"/>
      <c r="K1" s="88"/>
      <c r="L1" s="86"/>
      <c r="M1" s="86"/>
      <c r="N1" s="86"/>
      <c r="O1" s="86"/>
    </row>
    <row r="2" spans="1:15" ht="15.75">
      <c r="A2" s="86"/>
      <c r="B2" s="87" t="s">
        <v>49</v>
      </c>
      <c r="C2" s="88"/>
      <c r="D2" s="88"/>
      <c r="E2" s="88"/>
      <c r="F2" s="88"/>
      <c r="G2" s="88"/>
      <c r="H2" s="89"/>
      <c r="I2" s="88"/>
      <c r="J2" s="88"/>
      <c r="K2" s="88"/>
      <c r="L2" s="86"/>
      <c r="M2" s="86"/>
      <c r="N2" s="86"/>
      <c r="O2" s="86"/>
    </row>
    <row r="3" spans="1:15" ht="15.75">
      <c r="A3" s="86"/>
      <c r="B3" s="90"/>
      <c r="C3" s="88"/>
      <c r="D3" s="88"/>
      <c r="E3" s="88"/>
      <c r="F3" s="88"/>
      <c r="G3" s="88"/>
      <c r="H3" s="89"/>
      <c r="I3" s="88"/>
      <c r="J3" s="88"/>
      <c r="K3" s="88"/>
      <c r="L3" s="86"/>
      <c r="M3" s="86"/>
      <c r="N3" s="86"/>
      <c r="O3" s="86"/>
    </row>
    <row r="4" spans="1:15" ht="15.75">
      <c r="A4" s="86"/>
      <c r="B4" s="87" t="s">
        <v>108</v>
      </c>
      <c r="C4" s="88"/>
      <c r="D4" s="88"/>
      <c r="E4" s="88"/>
      <c r="F4" s="88"/>
      <c r="G4" s="88"/>
      <c r="H4" s="89"/>
      <c r="I4" s="88"/>
      <c r="J4" s="88"/>
      <c r="K4" s="88"/>
      <c r="L4" s="86"/>
      <c r="M4" s="86"/>
      <c r="N4" s="86"/>
      <c r="O4" s="86"/>
    </row>
    <row r="5" spans="1:15" ht="15.75">
      <c r="A5" s="86"/>
      <c r="B5" s="87" t="s">
        <v>28</v>
      </c>
      <c r="C5" s="88"/>
      <c r="D5" s="88"/>
      <c r="E5" s="88"/>
      <c r="F5" s="88"/>
      <c r="G5" s="88"/>
      <c r="H5" s="89"/>
      <c r="I5" s="88"/>
      <c r="J5" s="88"/>
      <c r="K5" s="88"/>
      <c r="L5" s="86"/>
      <c r="M5" s="86"/>
      <c r="N5" s="86"/>
      <c r="O5" s="86"/>
    </row>
    <row r="6" spans="1:15" ht="15.75">
      <c r="A6" s="86"/>
      <c r="B6" s="88" t="s">
        <v>51</v>
      </c>
      <c r="C6" s="88"/>
      <c r="D6" s="88"/>
      <c r="E6" s="88"/>
      <c r="F6" s="88"/>
      <c r="G6" s="8"/>
      <c r="H6" s="91"/>
      <c r="I6" s="8"/>
      <c r="J6" s="88"/>
      <c r="K6" s="88"/>
      <c r="L6" s="86"/>
      <c r="M6" s="86"/>
      <c r="N6" s="86"/>
      <c r="O6" s="86"/>
    </row>
    <row r="7" spans="1:15" ht="15.75">
      <c r="A7" s="86"/>
      <c r="B7" s="88"/>
      <c r="C7" s="88"/>
      <c r="D7" s="88"/>
      <c r="E7" s="88"/>
      <c r="F7" s="88"/>
      <c r="G7" s="9" t="s">
        <v>120</v>
      </c>
      <c r="H7" s="91"/>
      <c r="I7" s="8" t="s">
        <v>121</v>
      </c>
      <c r="J7" s="88"/>
      <c r="K7" s="88"/>
      <c r="L7" s="86"/>
      <c r="M7" s="86"/>
      <c r="N7" s="86"/>
      <c r="O7" s="86"/>
    </row>
    <row r="8" spans="1:15" ht="15.75">
      <c r="A8" s="86"/>
      <c r="B8" s="88"/>
      <c r="C8" s="88"/>
      <c r="D8" s="88"/>
      <c r="E8" s="88"/>
      <c r="F8" s="88"/>
      <c r="G8" s="9" t="s">
        <v>122</v>
      </c>
      <c r="H8" s="91"/>
      <c r="I8" s="8" t="s">
        <v>122</v>
      </c>
      <c r="J8" s="88"/>
      <c r="K8" s="88"/>
      <c r="L8" s="86"/>
      <c r="M8" s="86"/>
      <c r="N8" s="86"/>
      <c r="O8" s="86"/>
    </row>
    <row r="9" spans="1:15" ht="15.75">
      <c r="A9" s="86"/>
      <c r="B9" s="88"/>
      <c r="C9" s="88"/>
      <c r="D9" s="88"/>
      <c r="E9" s="88"/>
      <c r="F9" s="88"/>
      <c r="G9" s="11" t="s">
        <v>24</v>
      </c>
      <c r="H9" s="43"/>
      <c r="I9" s="11" t="s">
        <v>4</v>
      </c>
      <c r="J9" s="88"/>
      <c r="K9" s="88"/>
      <c r="L9" s="86"/>
      <c r="M9" s="86"/>
      <c r="N9" s="86"/>
      <c r="O9" s="86"/>
    </row>
    <row r="10" spans="1:15" ht="15.75">
      <c r="A10" s="86"/>
      <c r="B10" s="88"/>
      <c r="C10" s="88"/>
      <c r="D10" s="88"/>
      <c r="E10" s="88"/>
      <c r="F10" s="88"/>
      <c r="G10" s="9" t="s">
        <v>40</v>
      </c>
      <c r="H10" s="27"/>
      <c r="I10" s="9" t="s">
        <v>40</v>
      </c>
      <c r="J10" s="88"/>
      <c r="K10" s="88"/>
      <c r="L10" s="86"/>
      <c r="M10" s="86"/>
      <c r="N10" s="86"/>
      <c r="O10" s="86"/>
    </row>
    <row r="11" spans="1:15" ht="15.75">
      <c r="A11" s="86"/>
      <c r="B11" s="90" t="s">
        <v>109</v>
      </c>
      <c r="C11" s="88"/>
      <c r="D11" s="88"/>
      <c r="E11" s="88"/>
      <c r="F11" s="88"/>
      <c r="G11" s="88"/>
      <c r="H11" s="89"/>
      <c r="I11" s="88"/>
      <c r="J11" s="88"/>
      <c r="K11" s="88"/>
      <c r="L11" s="86"/>
      <c r="M11" s="86"/>
      <c r="N11" s="86"/>
      <c r="O11" s="86"/>
    </row>
    <row r="12" spans="1:15" ht="15.75">
      <c r="A12" s="86"/>
      <c r="B12" s="88" t="s">
        <v>134</v>
      </c>
      <c r="C12" s="88"/>
      <c r="D12" s="88"/>
      <c r="E12" s="88"/>
      <c r="F12" s="88"/>
      <c r="G12" s="4">
        <v>-4193</v>
      </c>
      <c r="H12" s="17"/>
      <c r="I12" s="92">
        <v>-3319</v>
      </c>
      <c r="J12" s="88"/>
      <c r="K12" s="88"/>
      <c r="L12" s="86"/>
      <c r="M12" s="86"/>
      <c r="N12" s="86"/>
      <c r="O12" s="86"/>
    </row>
    <row r="13" spans="1:15" ht="15.75">
      <c r="A13" s="86"/>
      <c r="B13" s="88"/>
      <c r="C13" s="88"/>
      <c r="D13" s="88"/>
      <c r="E13" s="88"/>
      <c r="F13" s="88"/>
      <c r="G13" s="88"/>
      <c r="H13" s="89"/>
      <c r="I13" s="92"/>
      <c r="J13" s="88"/>
      <c r="K13" s="88"/>
      <c r="L13" s="86"/>
      <c r="M13" s="86"/>
      <c r="N13" s="86"/>
      <c r="O13" s="86"/>
    </row>
    <row r="14" spans="1:15" ht="15.75">
      <c r="A14" s="86"/>
      <c r="B14" s="88" t="s">
        <v>110</v>
      </c>
      <c r="C14" s="88"/>
      <c r="D14" s="88"/>
      <c r="E14" s="88"/>
      <c r="F14" s="88"/>
      <c r="G14" s="4"/>
      <c r="H14" s="4"/>
      <c r="I14" s="4"/>
      <c r="J14" s="4"/>
      <c r="K14" s="4"/>
      <c r="L14" s="86"/>
      <c r="M14" s="86"/>
      <c r="N14" s="86"/>
      <c r="O14" s="86"/>
    </row>
    <row r="15" spans="1:15" ht="15.75">
      <c r="A15" s="86"/>
      <c r="B15" s="88"/>
      <c r="C15" s="88" t="s">
        <v>29</v>
      </c>
      <c r="D15" s="88"/>
      <c r="E15" s="88"/>
      <c r="F15" s="88"/>
      <c r="G15" s="4">
        <v>807</v>
      </c>
      <c r="H15" s="4"/>
      <c r="I15" s="4">
        <v>999</v>
      </c>
      <c r="J15" s="4"/>
      <c r="K15" s="4"/>
      <c r="L15" s="86"/>
      <c r="M15" s="86"/>
      <c r="N15" s="86"/>
      <c r="O15" s="86"/>
    </row>
    <row r="16" spans="1:15" ht="15.75">
      <c r="A16" s="86"/>
      <c r="B16" s="88"/>
      <c r="C16" s="88" t="s">
        <v>42</v>
      </c>
      <c r="D16" s="88"/>
      <c r="E16" s="88"/>
      <c r="F16" s="88"/>
      <c r="G16" s="36">
        <v>728</v>
      </c>
      <c r="H16" s="4"/>
      <c r="I16" s="4">
        <v>568</v>
      </c>
      <c r="J16" s="4"/>
      <c r="K16" s="4"/>
      <c r="L16" s="86"/>
      <c r="M16" s="86"/>
      <c r="N16" s="86"/>
      <c r="O16" s="86"/>
    </row>
    <row r="17" spans="1:15" ht="15.75">
      <c r="A17" s="86"/>
      <c r="B17" s="88"/>
      <c r="C17" s="88" t="s">
        <v>126</v>
      </c>
      <c r="D17" s="88"/>
      <c r="E17" s="88"/>
      <c r="F17" s="88"/>
      <c r="G17" s="23">
        <v>132</v>
      </c>
      <c r="H17" s="4"/>
      <c r="I17" s="23">
        <v>277</v>
      </c>
      <c r="J17" s="4"/>
      <c r="K17" s="4"/>
      <c r="L17" s="86"/>
      <c r="M17" s="86"/>
      <c r="N17" s="86"/>
      <c r="O17" s="86"/>
    </row>
    <row r="18" spans="1:15" ht="15.75">
      <c r="A18" s="86"/>
      <c r="B18" s="88"/>
      <c r="C18" s="88"/>
      <c r="D18" s="88"/>
      <c r="E18" s="88"/>
      <c r="F18" s="88"/>
      <c r="G18" s="4">
        <f>SUM(G12:G17)</f>
        <v>-2526</v>
      </c>
      <c r="H18" s="4"/>
      <c r="I18" s="4">
        <f>SUM(I12:I17)</f>
        <v>-1475</v>
      </c>
      <c r="J18" s="4"/>
      <c r="K18" s="4"/>
      <c r="L18" s="86"/>
      <c r="M18" s="86"/>
      <c r="N18" s="86"/>
      <c r="O18" s="86"/>
    </row>
    <row r="19" spans="1:15" ht="15.75">
      <c r="A19" s="86"/>
      <c r="B19" s="88"/>
      <c r="C19" s="88" t="s">
        <v>43</v>
      </c>
      <c r="D19" s="88"/>
      <c r="E19" s="88"/>
      <c r="F19" s="88"/>
      <c r="G19" s="4"/>
      <c r="H19" s="17"/>
      <c r="I19" s="4"/>
      <c r="J19" s="88"/>
      <c r="K19" s="88"/>
      <c r="L19" s="86"/>
      <c r="M19" s="86"/>
      <c r="N19" s="86"/>
      <c r="O19" s="86"/>
    </row>
    <row r="20" spans="1:15" ht="15.75">
      <c r="A20" s="86"/>
      <c r="B20" s="88"/>
      <c r="C20" s="93" t="s">
        <v>111</v>
      </c>
      <c r="D20" s="88"/>
      <c r="E20" s="88"/>
      <c r="F20" s="88"/>
      <c r="G20" s="4">
        <v>9</v>
      </c>
      <c r="H20" s="17"/>
      <c r="I20" s="4">
        <v>10</v>
      </c>
      <c r="J20" s="88"/>
      <c r="K20" s="88"/>
      <c r="L20" s="86"/>
      <c r="M20" s="86"/>
      <c r="N20" s="86"/>
      <c r="O20" s="86"/>
    </row>
    <row r="21" spans="1:15" ht="15.75">
      <c r="A21" s="86"/>
      <c r="B21" s="88"/>
      <c r="C21" s="93" t="s">
        <v>112</v>
      </c>
      <c r="D21" s="88"/>
      <c r="E21" s="88"/>
      <c r="F21" s="88"/>
      <c r="G21" s="4">
        <v>-221</v>
      </c>
      <c r="H21" s="17"/>
      <c r="I21" s="4">
        <v>-1375</v>
      </c>
      <c r="J21" s="88"/>
      <c r="K21" s="88"/>
      <c r="L21" s="86"/>
      <c r="M21" s="86"/>
      <c r="N21" s="86"/>
      <c r="O21" s="86"/>
    </row>
    <row r="22" spans="1:15" ht="15.75">
      <c r="A22" s="86"/>
      <c r="B22" s="88"/>
      <c r="C22" s="93" t="s">
        <v>113</v>
      </c>
      <c r="D22" s="88"/>
      <c r="E22" s="88"/>
      <c r="F22" s="88"/>
      <c r="G22" s="23">
        <v>4162</v>
      </c>
      <c r="H22" s="17"/>
      <c r="I22" s="23">
        <v>523</v>
      </c>
      <c r="J22" s="88"/>
      <c r="K22" s="88"/>
      <c r="L22" s="86"/>
      <c r="M22" s="86"/>
      <c r="N22" s="86"/>
      <c r="O22" s="86"/>
    </row>
    <row r="23" spans="1:15" ht="15.75">
      <c r="A23" s="86"/>
      <c r="B23" s="88" t="s">
        <v>33</v>
      </c>
      <c r="C23" s="93"/>
      <c r="D23" s="88"/>
      <c r="E23" s="88"/>
      <c r="F23" s="88"/>
      <c r="G23" s="4">
        <f>SUM(G18:G22)</f>
        <v>1424</v>
      </c>
      <c r="H23" s="4"/>
      <c r="I23" s="4">
        <f>SUM(I18:I22)</f>
        <v>-2317</v>
      </c>
      <c r="J23" s="88"/>
      <c r="K23" s="88"/>
      <c r="L23" s="86"/>
      <c r="M23" s="86"/>
      <c r="N23" s="86"/>
      <c r="O23" s="86"/>
    </row>
    <row r="24" spans="1:15" ht="15.75">
      <c r="A24" s="86"/>
      <c r="B24" s="88"/>
      <c r="C24" s="88" t="s">
        <v>35</v>
      </c>
      <c r="D24" s="88"/>
      <c r="E24" s="88"/>
      <c r="F24" s="88"/>
      <c r="G24" s="4">
        <v>0</v>
      </c>
      <c r="H24" s="17"/>
      <c r="I24" s="4">
        <v>0</v>
      </c>
      <c r="J24" s="88"/>
      <c r="K24" s="88"/>
      <c r="L24" s="86"/>
      <c r="M24" s="86"/>
      <c r="N24" s="86"/>
      <c r="O24" s="86"/>
    </row>
    <row r="25" spans="1:15" ht="15.75">
      <c r="A25" s="86"/>
      <c r="B25" s="88"/>
      <c r="C25" s="88" t="s">
        <v>34</v>
      </c>
      <c r="D25" s="88"/>
      <c r="E25" s="88"/>
      <c r="F25" s="88"/>
      <c r="G25" s="4">
        <v>-104</v>
      </c>
      <c r="H25" s="17"/>
      <c r="I25" s="36">
        <v>-157</v>
      </c>
      <c r="J25" s="88"/>
      <c r="K25" s="88"/>
      <c r="L25" s="86"/>
      <c r="M25" s="86"/>
      <c r="N25" s="86"/>
      <c r="O25" s="86"/>
    </row>
    <row r="26" spans="1:15" ht="15.75">
      <c r="A26" s="86"/>
      <c r="B26" s="94" t="s">
        <v>1</v>
      </c>
      <c r="C26" s="93"/>
      <c r="D26" s="88"/>
      <c r="E26" s="88"/>
      <c r="F26" s="88"/>
      <c r="G26" s="48">
        <f>SUM(G23:G25)</f>
        <v>1320</v>
      </c>
      <c r="H26" s="17"/>
      <c r="I26" s="48">
        <f>SUM(I23:I25)</f>
        <v>-2474</v>
      </c>
      <c r="J26" s="88"/>
      <c r="K26" s="88"/>
      <c r="L26" s="86"/>
      <c r="M26" s="86"/>
      <c r="N26" s="86"/>
      <c r="O26" s="86"/>
    </row>
    <row r="27" spans="1:15" ht="15.75">
      <c r="A27" s="86"/>
      <c r="B27" s="86"/>
      <c r="C27" s="86"/>
      <c r="D27" s="86"/>
      <c r="E27" s="86"/>
      <c r="F27" s="86"/>
      <c r="G27" s="86"/>
      <c r="H27" s="100"/>
      <c r="I27" s="86"/>
      <c r="J27" s="86"/>
      <c r="K27" s="86"/>
      <c r="L27" s="86"/>
      <c r="M27" s="86"/>
      <c r="N27" s="86"/>
      <c r="O27" s="86"/>
    </row>
    <row r="28" spans="1:15" ht="15.75">
      <c r="A28" s="86"/>
      <c r="B28" s="90" t="s">
        <v>114</v>
      </c>
      <c r="C28" s="88"/>
      <c r="D28" s="88"/>
      <c r="E28" s="88"/>
      <c r="F28" s="88"/>
      <c r="G28" s="4"/>
      <c r="H28" s="17"/>
      <c r="I28" s="4"/>
      <c r="J28" s="88"/>
      <c r="K28" s="88"/>
      <c r="L28" s="86"/>
      <c r="M28" s="86"/>
      <c r="N28" s="86"/>
      <c r="O28" s="86"/>
    </row>
    <row r="29" spans="1:15" ht="15.75">
      <c r="A29" s="86"/>
      <c r="B29" s="88"/>
      <c r="C29" s="88" t="s">
        <v>115</v>
      </c>
      <c r="D29" s="88"/>
      <c r="E29" s="88"/>
      <c r="F29" s="88"/>
      <c r="G29" s="36">
        <v>0</v>
      </c>
      <c r="H29" s="18"/>
      <c r="I29" s="36">
        <v>0</v>
      </c>
      <c r="J29" s="88"/>
      <c r="K29" s="88"/>
      <c r="L29" s="86"/>
      <c r="M29" s="86"/>
      <c r="N29" s="86"/>
      <c r="O29" s="86"/>
    </row>
    <row r="30" spans="1:15" ht="15.75">
      <c r="A30" s="86"/>
      <c r="B30" s="88"/>
      <c r="C30" s="88" t="s">
        <v>123</v>
      </c>
      <c r="D30" s="88"/>
      <c r="E30" s="88"/>
      <c r="F30" s="88"/>
      <c r="G30" s="36">
        <v>0</v>
      </c>
      <c r="H30" s="18"/>
      <c r="I30" s="36">
        <v>0</v>
      </c>
      <c r="J30" s="88"/>
      <c r="K30" s="88"/>
      <c r="L30" s="86"/>
      <c r="M30" s="86"/>
      <c r="N30" s="86"/>
      <c r="O30" s="86"/>
    </row>
    <row r="31" spans="1:15" ht="15.75">
      <c r="A31" s="86"/>
      <c r="B31" s="88"/>
      <c r="C31" s="88" t="s">
        <v>8</v>
      </c>
      <c r="D31" s="88"/>
      <c r="E31" s="88"/>
      <c r="F31" s="88"/>
      <c r="G31" s="95">
        <f>SUM(G29:G30)</f>
        <v>0</v>
      </c>
      <c r="H31" s="18"/>
      <c r="I31" s="95">
        <f>SUM(I29:I30)</f>
        <v>0</v>
      </c>
      <c r="J31" s="88"/>
      <c r="K31" s="88"/>
      <c r="L31" s="86"/>
      <c r="M31" s="86"/>
      <c r="N31" s="86"/>
      <c r="O31" s="86"/>
    </row>
    <row r="32" spans="1:15" ht="15.75">
      <c r="A32" s="86"/>
      <c r="B32" s="88"/>
      <c r="C32" s="88"/>
      <c r="D32" s="88"/>
      <c r="E32" s="88"/>
      <c r="F32" s="88"/>
      <c r="G32" s="4"/>
      <c r="H32" s="17"/>
      <c r="I32" s="4"/>
      <c r="J32" s="88"/>
      <c r="K32" s="88"/>
      <c r="L32" s="86"/>
      <c r="M32" s="86"/>
      <c r="N32" s="86"/>
      <c r="O32" s="86"/>
    </row>
    <row r="33" spans="1:15" ht="15.75">
      <c r="A33" s="86"/>
      <c r="B33" s="90" t="s">
        <v>116</v>
      </c>
      <c r="C33" s="88"/>
      <c r="D33" s="88"/>
      <c r="E33" s="88"/>
      <c r="F33" s="88"/>
      <c r="G33" s="4"/>
      <c r="H33" s="17"/>
      <c r="I33" s="4"/>
      <c r="J33" s="88"/>
      <c r="K33" s="88"/>
      <c r="L33" s="88"/>
      <c r="M33" s="88"/>
      <c r="N33" s="88"/>
      <c r="O33" s="88"/>
    </row>
    <row r="34" spans="1:15" ht="15.75">
      <c r="A34" s="86"/>
      <c r="B34" s="90"/>
      <c r="C34" s="88" t="s">
        <v>31</v>
      </c>
      <c r="D34" s="88"/>
      <c r="E34" s="88"/>
      <c r="F34" s="88"/>
      <c r="G34" s="4">
        <v>-2</v>
      </c>
      <c r="H34" s="17"/>
      <c r="I34" s="4">
        <v>0</v>
      </c>
      <c r="J34" s="88"/>
      <c r="K34" s="88"/>
      <c r="L34" s="88"/>
      <c r="M34" s="88"/>
      <c r="N34" s="88"/>
      <c r="O34" s="88"/>
    </row>
    <row r="35" spans="1:15" ht="15.75">
      <c r="A35" s="86"/>
      <c r="B35" s="88"/>
      <c r="C35" s="88" t="s">
        <v>44</v>
      </c>
      <c r="D35" s="88"/>
      <c r="E35" s="88"/>
      <c r="F35" s="88"/>
      <c r="G35" s="36">
        <v>0</v>
      </c>
      <c r="H35" s="17"/>
      <c r="I35" s="36">
        <v>3515</v>
      </c>
      <c r="J35" s="88"/>
      <c r="K35" s="89"/>
      <c r="L35" s="98"/>
      <c r="M35" s="98"/>
      <c r="N35" s="98"/>
      <c r="O35" s="89"/>
    </row>
    <row r="36" spans="1:15" ht="15.75">
      <c r="A36" s="86"/>
      <c r="B36" s="88"/>
      <c r="C36" s="88" t="s">
        <v>124</v>
      </c>
      <c r="D36" s="88"/>
      <c r="E36" s="88"/>
      <c r="F36" s="88"/>
      <c r="G36" s="48">
        <f>SUM(G34:G35)</f>
        <v>-2</v>
      </c>
      <c r="H36" s="17"/>
      <c r="I36" s="95">
        <f>SUM(I34:I35)</f>
        <v>3515</v>
      </c>
      <c r="J36" s="88"/>
      <c r="K36" s="89"/>
      <c r="L36" s="99"/>
      <c r="M36" s="99"/>
      <c r="N36" s="99"/>
      <c r="O36" s="99"/>
    </row>
    <row r="37" spans="1:15" ht="15.75">
      <c r="A37" s="86"/>
      <c r="B37" s="88"/>
      <c r="C37" s="88"/>
      <c r="D37" s="88"/>
      <c r="E37" s="88"/>
      <c r="F37" s="88"/>
      <c r="G37" s="4"/>
      <c r="H37" s="17"/>
      <c r="I37" s="4"/>
      <c r="J37" s="88"/>
      <c r="K37" s="89"/>
      <c r="L37" s="89"/>
      <c r="M37" s="89"/>
      <c r="N37" s="89"/>
      <c r="O37" s="89"/>
    </row>
    <row r="38" spans="1:15" ht="15.75">
      <c r="A38" s="86"/>
      <c r="B38" s="90" t="s">
        <v>135</v>
      </c>
      <c r="C38" s="88"/>
      <c r="D38" s="88"/>
      <c r="E38" s="88"/>
      <c r="F38" s="88"/>
      <c r="G38" s="4">
        <f>+G26+G31+G36</f>
        <v>1318</v>
      </c>
      <c r="H38" s="4"/>
      <c r="I38" s="4">
        <f>+I26+I31+I36</f>
        <v>1041</v>
      </c>
      <c r="J38" s="88"/>
      <c r="K38" s="89"/>
      <c r="L38" s="89"/>
      <c r="M38" s="89"/>
      <c r="N38" s="89"/>
      <c r="O38" s="89"/>
    </row>
    <row r="39" spans="1:15" ht="15.75">
      <c r="A39" s="86"/>
      <c r="B39" s="90" t="s">
        <v>125</v>
      </c>
      <c r="C39" s="88"/>
      <c r="D39" s="88"/>
      <c r="E39" s="88"/>
      <c r="F39" s="88"/>
      <c r="G39" s="4">
        <v>0</v>
      </c>
      <c r="H39" s="4"/>
      <c r="I39" s="4">
        <v>0</v>
      </c>
      <c r="J39" s="88"/>
      <c r="K39" s="89"/>
      <c r="L39" s="89"/>
      <c r="M39" s="89"/>
      <c r="N39" s="89"/>
      <c r="O39" s="89"/>
    </row>
    <row r="40" spans="1:15" ht="15.75">
      <c r="A40" s="86"/>
      <c r="B40" s="90" t="s">
        <v>7</v>
      </c>
      <c r="C40" s="88"/>
      <c r="D40" s="88"/>
      <c r="E40" s="88"/>
      <c r="F40" s="88"/>
      <c r="G40" s="4">
        <v>-13422</v>
      </c>
      <c r="H40" s="17"/>
      <c r="I40" s="4">
        <v>-12795</v>
      </c>
      <c r="J40" s="88"/>
      <c r="K40" s="89"/>
      <c r="L40" s="89"/>
      <c r="M40" s="89"/>
      <c r="N40" s="89"/>
      <c r="O40" s="89"/>
    </row>
    <row r="41" spans="1:15" ht="16.5" thickBot="1">
      <c r="A41" s="86"/>
      <c r="B41" s="90" t="s">
        <v>117</v>
      </c>
      <c r="C41" s="88"/>
      <c r="D41" s="88"/>
      <c r="E41" s="88"/>
      <c r="F41" s="88"/>
      <c r="G41" s="33">
        <f>SUM(G38:G40)</f>
        <v>-12104</v>
      </c>
      <c r="H41" s="17"/>
      <c r="I41" s="33">
        <f>SUM(I38:I40)</f>
        <v>-11754</v>
      </c>
      <c r="J41" s="88"/>
      <c r="K41" s="89"/>
      <c r="L41" s="89"/>
      <c r="M41" s="89"/>
      <c r="N41" s="89"/>
      <c r="O41" s="89"/>
    </row>
    <row r="42" spans="1:15" ht="15.75">
      <c r="A42" s="86"/>
      <c r="B42" s="88"/>
      <c r="C42" s="88"/>
      <c r="D42" s="88"/>
      <c r="E42" s="88"/>
      <c r="F42" s="88"/>
      <c r="G42" s="4"/>
      <c r="H42" s="17"/>
      <c r="I42" s="4"/>
      <c r="J42" s="88"/>
      <c r="K42" s="89"/>
      <c r="L42" s="89"/>
      <c r="M42" s="89"/>
      <c r="N42" s="89"/>
      <c r="O42" s="89"/>
    </row>
    <row r="43" spans="1:15" ht="15.75">
      <c r="A43" s="86"/>
      <c r="B43" s="88"/>
      <c r="C43" s="88"/>
      <c r="D43" s="88"/>
      <c r="E43" s="88"/>
      <c r="F43" s="88"/>
      <c r="G43" s="97"/>
      <c r="H43" s="88"/>
      <c r="I43" s="97"/>
      <c r="J43" s="88"/>
      <c r="K43" s="89"/>
      <c r="L43" s="97"/>
      <c r="M43" s="97"/>
      <c r="N43" s="89"/>
      <c r="O43" s="89"/>
    </row>
    <row r="44" spans="1:15" ht="15.75">
      <c r="A44" s="86"/>
      <c r="B44" s="90" t="s">
        <v>0</v>
      </c>
      <c r="C44" s="88"/>
      <c r="D44" s="88"/>
      <c r="E44" s="88"/>
      <c r="F44" s="96"/>
      <c r="G44" s="88"/>
      <c r="H44" s="88"/>
      <c r="I44" s="92"/>
      <c r="J44" s="88"/>
      <c r="K44" s="88"/>
      <c r="L44" s="88"/>
      <c r="M44" s="88"/>
      <c r="N44" s="88"/>
      <c r="O44" s="88"/>
    </row>
    <row r="45" spans="1:15" ht="15.75">
      <c r="A45" s="86"/>
      <c r="B45" s="90" t="s">
        <v>138</v>
      </c>
      <c r="C45" s="88"/>
      <c r="D45" s="88"/>
      <c r="E45" s="88"/>
      <c r="F45" s="88"/>
      <c r="G45" s="88"/>
      <c r="H45" s="88"/>
      <c r="I45" s="92"/>
      <c r="J45" s="88"/>
      <c r="K45" s="88"/>
      <c r="L45" s="88"/>
      <c r="M45" s="88"/>
      <c r="N45" s="88"/>
      <c r="O45" s="88"/>
    </row>
    <row r="46" spans="1:15" ht="15.75">
      <c r="A46" s="86"/>
      <c r="B46" s="88"/>
      <c r="C46" s="88"/>
      <c r="D46" s="88"/>
      <c r="E46" s="88"/>
      <c r="F46" s="88"/>
      <c r="G46" s="88"/>
      <c r="H46" s="88"/>
      <c r="I46" s="92"/>
      <c r="J46" s="88"/>
      <c r="K46" s="88"/>
      <c r="L46" s="88"/>
      <c r="M46" s="88"/>
      <c r="N46" s="88"/>
      <c r="O46" s="88"/>
    </row>
    <row r="47" spans="1:15" ht="15.75">
      <c r="A47" s="86"/>
      <c r="B47" s="88"/>
      <c r="C47" s="88"/>
      <c r="D47" s="88"/>
      <c r="E47" s="88"/>
      <c r="F47" s="88"/>
      <c r="G47" s="88"/>
      <c r="H47" s="88"/>
      <c r="I47" s="92"/>
      <c r="J47" s="88"/>
      <c r="K47" s="88"/>
      <c r="L47" s="88"/>
      <c r="M47" s="88"/>
      <c r="N47" s="88"/>
      <c r="O47" s="88"/>
    </row>
    <row r="48" spans="1:15" ht="15.75">
      <c r="A48" s="86"/>
      <c r="B48" s="86"/>
      <c r="C48" s="86"/>
      <c r="D48" s="86"/>
      <c r="E48" s="86"/>
      <c r="F48" s="86"/>
      <c r="G48" s="88"/>
      <c r="H48" s="88"/>
      <c r="I48" s="92"/>
      <c r="J48" s="86"/>
      <c r="K48" s="86"/>
      <c r="L48" s="86"/>
      <c r="M48" s="86"/>
      <c r="N48" s="86"/>
      <c r="O48" s="86"/>
    </row>
    <row r="49" spans="1:15" ht="15.75">
      <c r="A49" s="86"/>
      <c r="B49" s="86"/>
      <c r="C49" s="86"/>
      <c r="D49" s="86"/>
      <c r="E49" s="86"/>
      <c r="F49" s="86"/>
      <c r="G49" s="88"/>
      <c r="H49" s="88"/>
      <c r="I49" s="92"/>
      <c r="J49" s="86"/>
      <c r="K49" s="86"/>
      <c r="L49" s="86"/>
      <c r="M49" s="86"/>
      <c r="N49" s="86"/>
      <c r="O49" s="86"/>
    </row>
    <row r="50" spans="1:15" ht="15.75">
      <c r="A50" s="86"/>
      <c r="B50" s="86"/>
      <c r="C50" s="86"/>
      <c r="D50" s="86"/>
      <c r="E50" s="86"/>
      <c r="F50" s="86"/>
      <c r="G50" s="89"/>
      <c r="H50" s="88"/>
      <c r="I50" s="88"/>
      <c r="J50" s="86"/>
      <c r="K50" s="86"/>
      <c r="L50" s="86"/>
      <c r="M50" s="86"/>
      <c r="N50" s="86"/>
      <c r="O50" s="86"/>
    </row>
    <row r="51" spans="1:15" ht="15.75">
      <c r="A51" s="86"/>
      <c r="B51" s="86"/>
      <c r="C51" s="86"/>
      <c r="D51" s="86"/>
      <c r="E51" s="86"/>
      <c r="F51" s="86"/>
      <c r="G51" s="100"/>
      <c r="H51" s="86"/>
      <c r="I51" s="86"/>
      <c r="J51" s="86"/>
      <c r="K51" s="86"/>
      <c r="L51" s="86"/>
      <c r="M51" s="86"/>
      <c r="N51" s="86"/>
      <c r="O51" s="86"/>
    </row>
    <row r="52" spans="1:15" ht="15.75">
      <c r="A52" s="86"/>
      <c r="B52" s="86"/>
      <c r="C52" s="86"/>
      <c r="D52" s="86"/>
      <c r="E52" s="86"/>
      <c r="F52" s="86"/>
      <c r="G52" s="89"/>
      <c r="H52" s="88"/>
      <c r="I52" s="88"/>
      <c r="J52" s="86"/>
      <c r="K52" s="86"/>
      <c r="L52" s="86"/>
      <c r="M52" s="86"/>
      <c r="N52" s="86"/>
      <c r="O52" s="86"/>
    </row>
  </sheetData>
  <printOptions/>
  <pageMargins left="1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UK</cp:lastModifiedBy>
  <cp:lastPrinted>2005-05-24T05:06:22Z</cp:lastPrinted>
  <dcterms:created xsi:type="dcterms:W3CDTF">2005-05-23T12:56:46Z</dcterms:created>
  <dcterms:modified xsi:type="dcterms:W3CDTF">2005-05-24T05:07:20Z</dcterms:modified>
  <cp:category/>
  <cp:version/>
  <cp:contentType/>
  <cp:contentStatus/>
</cp:coreProperties>
</file>